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8_{2FE3A6A0-ED76-4F52-875B-0C6A37AC6A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4" sheetId="4" r:id="rId2"/>
    <sheet name="Лист5" sheetId="5" r:id="rId3"/>
  </sheets>
  <definedNames>
    <definedName name="_xlnm._FilterDatabase" localSheetId="0" hidden="1">Лист1!$A$2:$Y$2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1" l="1"/>
  <c r="Y4" i="1"/>
  <c r="Y6" i="1"/>
  <c r="Y7" i="1"/>
  <c r="Y8" i="1"/>
  <c r="Y17" i="1"/>
  <c r="Y29" i="1"/>
  <c r="Y9" i="1"/>
  <c r="Y10" i="1"/>
  <c r="Y11" i="1"/>
  <c r="Y12" i="1"/>
  <c r="Y13" i="1"/>
  <c r="Y14" i="1"/>
  <c r="Y25" i="1"/>
  <c r="Y15" i="1"/>
  <c r="Y16" i="1"/>
  <c r="Y18" i="1"/>
  <c r="Y21" i="1"/>
  <c r="Y33" i="1"/>
  <c r="Y27" i="1"/>
  <c r="Y19" i="1"/>
  <c r="Y20" i="1"/>
  <c r="Y32" i="1"/>
  <c r="Y38" i="1"/>
  <c r="Y34" i="1"/>
  <c r="Y22" i="1"/>
  <c r="Y23" i="1"/>
  <c r="Y24" i="1"/>
  <c r="Y26" i="1"/>
  <c r="Y28" i="1"/>
  <c r="Y30" i="1"/>
  <c r="Y31" i="1"/>
  <c r="Y35" i="1"/>
  <c r="Y36" i="1"/>
  <c r="Y37" i="1"/>
  <c r="Y39" i="1"/>
  <c r="Y40" i="1"/>
  <c r="Y41" i="1"/>
  <c r="Y42" i="1"/>
  <c r="Y43" i="1"/>
  <c r="Y44" i="1"/>
  <c r="Y45" i="1"/>
  <c r="Y46" i="1"/>
  <c r="Y47" i="1"/>
  <c r="Y48" i="1"/>
  <c r="Y49" i="1"/>
  <c r="Y51" i="1"/>
  <c r="Y50" i="1"/>
  <c r="Y52" i="1"/>
  <c r="Y53" i="1"/>
  <c r="Y54" i="1"/>
  <c r="Y55" i="1"/>
  <c r="Y56" i="1"/>
  <c r="Y57" i="1"/>
  <c r="S4" i="1"/>
  <c r="S5" i="1"/>
  <c r="S7" i="1"/>
  <c r="S6" i="1"/>
  <c r="S11" i="1"/>
  <c r="S10" i="1"/>
  <c r="S8" i="1"/>
  <c r="S13" i="1"/>
  <c r="S12" i="1"/>
  <c r="S14" i="1"/>
  <c r="S17" i="1"/>
  <c r="S9" i="1"/>
  <c r="S15" i="1"/>
  <c r="S16" i="1"/>
  <c r="S18" i="1"/>
  <c r="S20" i="1"/>
  <c r="S27" i="1"/>
  <c r="S25" i="1"/>
  <c r="S23" i="1"/>
  <c r="S29" i="1"/>
  <c r="S21" i="1"/>
  <c r="S32" i="1"/>
  <c r="S22" i="1"/>
  <c r="S19" i="1"/>
  <c r="S28" i="1"/>
  <c r="S24" i="1"/>
  <c r="S26" i="1"/>
  <c r="S33" i="1"/>
  <c r="S39" i="1"/>
  <c r="S38" i="1"/>
  <c r="S31" i="1"/>
  <c r="S34" i="1"/>
  <c r="S30" i="1"/>
  <c r="S41" i="1"/>
  <c r="S40" i="1"/>
  <c r="S35" i="1"/>
  <c r="S36" i="1"/>
  <c r="S43" i="1"/>
  <c r="S44" i="1"/>
  <c r="S45" i="1"/>
  <c r="S37" i="1"/>
  <c r="S47" i="1"/>
  <c r="S42" i="1"/>
  <c r="S50" i="1"/>
  <c r="S46" i="1"/>
  <c r="S49" i="1"/>
  <c r="S48" i="1"/>
  <c r="S55" i="1"/>
  <c r="S57" i="1"/>
  <c r="S53" i="1"/>
  <c r="S54" i="1"/>
  <c r="S51" i="1"/>
  <c r="S52" i="1"/>
  <c r="S56" i="1"/>
  <c r="P13" i="1"/>
  <c r="P10" i="1"/>
  <c r="P6" i="1"/>
  <c r="P4" i="1"/>
  <c r="P3" i="1"/>
  <c r="P19" i="1"/>
  <c r="P9" i="1"/>
  <c r="P5" i="1"/>
  <c r="P24" i="1"/>
  <c r="P14" i="1"/>
  <c r="P18" i="1"/>
  <c r="P15" i="1"/>
  <c r="P37" i="1"/>
  <c r="P16" i="1"/>
  <c r="P30" i="1"/>
  <c r="P12" i="1"/>
  <c r="P42" i="1"/>
  <c r="P8" i="1"/>
  <c r="P26" i="1"/>
  <c r="P22" i="1"/>
  <c r="P36" i="1"/>
  <c r="P31" i="1"/>
  <c r="P11" i="1"/>
  <c r="P35" i="1"/>
  <c r="P21" i="1"/>
  <c r="P28" i="1"/>
  <c r="P17" i="1"/>
  <c r="P52" i="1"/>
  <c r="P20" i="1"/>
  <c r="P23" i="1"/>
  <c r="P46" i="1"/>
  <c r="P34" i="1"/>
  <c r="P54" i="1"/>
  <c r="P43" i="1"/>
  <c r="P29" i="1"/>
  <c r="P40" i="1"/>
  <c r="P25" i="1"/>
  <c r="P44" i="1"/>
  <c r="P41" i="1"/>
  <c r="P57" i="1"/>
  <c r="P27" i="1"/>
  <c r="P48" i="1"/>
  <c r="P32" i="1"/>
  <c r="P38" i="1"/>
  <c r="P45" i="1"/>
  <c r="P55" i="1"/>
  <c r="P39" i="1"/>
  <c r="P50" i="1"/>
  <c r="P53" i="1"/>
  <c r="P49" i="1"/>
  <c r="P47" i="1"/>
  <c r="P56" i="1"/>
  <c r="P33" i="1"/>
  <c r="P51" i="1"/>
  <c r="P7" i="1"/>
  <c r="M13" i="1"/>
  <c r="M10" i="1"/>
  <c r="M6" i="1"/>
  <c r="M4" i="1"/>
  <c r="M3" i="1"/>
  <c r="M19" i="1"/>
  <c r="M9" i="1"/>
  <c r="M5" i="1"/>
  <c r="M24" i="1"/>
  <c r="M14" i="1"/>
  <c r="M18" i="1"/>
  <c r="M15" i="1"/>
  <c r="M37" i="1"/>
  <c r="M16" i="1"/>
  <c r="M30" i="1"/>
  <c r="M12" i="1"/>
  <c r="M42" i="1"/>
  <c r="M8" i="1"/>
  <c r="M26" i="1"/>
  <c r="M22" i="1"/>
  <c r="M36" i="1"/>
  <c r="M31" i="1"/>
  <c r="M11" i="1"/>
  <c r="M35" i="1"/>
  <c r="M21" i="1"/>
  <c r="M28" i="1"/>
  <c r="M17" i="1"/>
  <c r="M52" i="1"/>
  <c r="M20" i="1"/>
  <c r="M23" i="1"/>
  <c r="M46" i="1"/>
  <c r="M34" i="1"/>
  <c r="M54" i="1"/>
  <c r="M43" i="1"/>
  <c r="M29" i="1"/>
  <c r="M40" i="1"/>
  <c r="M25" i="1"/>
  <c r="M44" i="1"/>
  <c r="M41" i="1"/>
  <c r="M57" i="1"/>
  <c r="M27" i="1"/>
  <c r="M48" i="1"/>
  <c r="M32" i="1"/>
  <c r="M38" i="1"/>
  <c r="M45" i="1"/>
  <c r="M55" i="1"/>
  <c r="M39" i="1"/>
  <c r="M50" i="1"/>
  <c r="M53" i="1"/>
  <c r="M49" i="1"/>
  <c r="M47" i="1"/>
  <c r="M56" i="1"/>
  <c r="M33" i="1"/>
  <c r="M51" i="1"/>
  <c r="J33" i="1"/>
  <c r="J3" i="1"/>
  <c r="J14" i="1"/>
  <c r="J20" i="1"/>
  <c r="J16" i="1"/>
  <c r="J9" i="1"/>
  <c r="J4" i="1"/>
  <c r="J27" i="1"/>
  <c r="J8" i="1"/>
  <c r="J48" i="1"/>
  <c r="J26" i="1"/>
  <c r="J23" i="1"/>
  <c r="J28" i="1"/>
  <c r="J45" i="1"/>
  <c r="J17" i="1"/>
  <c r="J49" i="1"/>
  <c r="J18" i="1"/>
  <c r="J25" i="1"/>
  <c r="J32" i="1"/>
  <c r="J30" i="1"/>
  <c r="J38" i="1"/>
  <c r="J7" i="1"/>
  <c r="J6" i="1"/>
  <c r="J11" i="1"/>
  <c r="J15" i="1"/>
  <c r="J22" i="1"/>
  <c r="J43" i="1"/>
  <c r="J31" i="1"/>
  <c r="J21" i="1"/>
  <c r="J29" i="1"/>
  <c r="J19" i="1"/>
  <c r="J40" i="1"/>
  <c r="J39" i="1"/>
  <c r="J5" i="1"/>
  <c r="J50" i="1"/>
  <c r="J37" i="1"/>
  <c r="J12" i="1"/>
  <c r="J35" i="1"/>
  <c r="J42" i="1"/>
  <c r="J34" i="1"/>
  <c r="J55" i="1"/>
  <c r="J36" i="1"/>
  <c r="J24" i="1"/>
  <c r="J10" i="1"/>
  <c r="J13" i="1"/>
  <c r="J51" i="1"/>
  <c r="J46" i="1"/>
  <c r="J44" i="1"/>
  <c r="J57" i="1"/>
  <c r="J47" i="1"/>
  <c r="J52" i="1"/>
  <c r="J54" i="1"/>
  <c r="J53" i="1"/>
  <c r="J56" i="1"/>
  <c r="G33" i="1"/>
  <c r="G3" i="1"/>
  <c r="G14" i="1"/>
  <c r="G20" i="1"/>
  <c r="G16" i="1"/>
  <c r="G9" i="1"/>
  <c r="G4" i="1"/>
  <c r="G27" i="1"/>
  <c r="G8" i="1"/>
  <c r="G48" i="1"/>
  <c r="G26" i="1"/>
  <c r="G23" i="1"/>
  <c r="G28" i="1"/>
  <c r="G45" i="1"/>
  <c r="G17" i="1"/>
  <c r="G49" i="1"/>
  <c r="G18" i="1"/>
  <c r="G25" i="1"/>
  <c r="G32" i="1"/>
  <c r="G30" i="1"/>
  <c r="G38" i="1"/>
  <c r="G7" i="1"/>
  <c r="G6" i="1"/>
  <c r="G11" i="1"/>
  <c r="G15" i="1"/>
  <c r="G22" i="1"/>
  <c r="G43" i="1"/>
  <c r="G31" i="1"/>
  <c r="G21" i="1"/>
  <c r="G29" i="1"/>
  <c r="G19" i="1"/>
  <c r="G40" i="1"/>
  <c r="G39" i="1"/>
  <c r="G5" i="1"/>
  <c r="G50" i="1"/>
  <c r="G37" i="1"/>
  <c r="G12" i="1"/>
  <c r="G35" i="1"/>
  <c r="G42" i="1"/>
  <c r="G34" i="1"/>
  <c r="G55" i="1"/>
  <c r="G36" i="1"/>
  <c r="G24" i="1"/>
  <c r="G10" i="1"/>
  <c r="G13" i="1"/>
  <c r="G51" i="1"/>
  <c r="G46" i="1"/>
  <c r="G44" i="1"/>
  <c r="G57" i="1"/>
  <c r="G47" i="1"/>
  <c r="G52" i="1"/>
  <c r="G54" i="1"/>
  <c r="G53" i="1"/>
  <c r="G56" i="1"/>
  <c r="Y5" i="1" l="1"/>
  <c r="S3" i="1" l="1"/>
  <c r="M7" i="1" l="1"/>
  <c r="J41" i="1"/>
  <c r="G41" i="1"/>
</calcChain>
</file>

<file path=xl/sharedStrings.xml><?xml version="1.0" encoding="utf-8"?>
<sst xmlns="http://schemas.openxmlformats.org/spreadsheetml/2006/main" count="199" uniqueCount="80">
  <si>
    <t>Численность населения на 01.01.2018</t>
  </si>
  <si>
    <t>г. Ростов-на-Дону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</si>
  <si>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</si>
  <si>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</si>
  <si>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</si>
  <si>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</si>
  <si>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</si>
  <si>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</si>
  <si>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</si>
  <si>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</si>
  <si>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</si>
  <si>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Таганрог</t>
  </si>
  <si>
    <t>г. Шахты</t>
  </si>
  <si>
    <t>Азовский р-н</t>
  </si>
  <si>
    <t>Аксайский р-н</t>
  </si>
  <si>
    <t>Багаевский р-н</t>
  </si>
  <si>
    <t>Белокалитвинский р-н</t>
  </si>
  <si>
    <t>Боковский р-н</t>
  </si>
  <si>
    <t>Верхнедонской р-н</t>
  </si>
  <si>
    <t xml:space="preserve">Веселовский р-н </t>
  </si>
  <si>
    <t>Волгодонской р-н</t>
  </si>
  <si>
    <t>Дубовский р-н</t>
  </si>
  <si>
    <t xml:space="preserve">Егорлыкский р-н </t>
  </si>
  <si>
    <t>Заветинский р-н</t>
  </si>
  <si>
    <t>Зерноградский р-н</t>
  </si>
  <si>
    <t>Зимовниковский р-н</t>
  </si>
  <si>
    <t>Кагальницкий р-н</t>
  </si>
  <si>
    <t>Каменский р-н</t>
  </si>
  <si>
    <t xml:space="preserve">Кашарский р-н </t>
  </si>
  <si>
    <t>Константиновский р-н</t>
  </si>
  <si>
    <t>Красносулинский р-н</t>
  </si>
  <si>
    <t>Куйбышевский р-н</t>
  </si>
  <si>
    <t>Мартыновский р-н</t>
  </si>
  <si>
    <t>Матвеево-Курганский р-н</t>
  </si>
  <si>
    <t>Миллеровский р-н</t>
  </si>
  <si>
    <t>Милютинский р-н</t>
  </si>
  <si>
    <t>Морозовский р-н</t>
  </si>
  <si>
    <t>Мясниковский р-н</t>
  </si>
  <si>
    <t>Неклиновский р-н</t>
  </si>
  <si>
    <t>Обливский р-н</t>
  </si>
  <si>
    <t>Октябрьский р-н</t>
  </si>
  <si>
    <t>Орловский р-н</t>
  </si>
  <si>
    <t>Песчанокопский р-н</t>
  </si>
  <si>
    <t>Пролетарский р-н</t>
  </si>
  <si>
    <t>Ремонтненский р-н</t>
  </si>
  <si>
    <t>Родионово-Несветайский р-н</t>
  </si>
  <si>
    <t>Сальский р-н</t>
  </si>
  <si>
    <t xml:space="preserve">Семикаракорский р-н </t>
  </si>
  <si>
    <t>Советский р-н</t>
  </si>
  <si>
    <t>Тарасовский р-н</t>
  </si>
  <si>
    <t>Тацинский р-н</t>
  </si>
  <si>
    <t>Усть-Донецкий р-н</t>
  </si>
  <si>
    <t>Целинский р-н</t>
  </si>
  <si>
    <t>Цимлянский р-н</t>
  </si>
  <si>
    <t>Чертковский р-н</t>
  </si>
  <si>
    <t>Шолоховский р-н</t>
  </si>
  <si>
    <t>1 критерий(зарегистрированные/население от 6 лет</t>
  </si>
  <si>
    <t>2 критерий( принявшие/зарегистрированные</t>
  </si>
  <si>
    <t>3 критерий( принявшие/ население от 6 лет</t>
  </si>
  <si>
    <t>4 криетрий( выполнившие/население от 6 лет</t>
  </si>
  <si>
    <t>5 критерий(выполнившие/принявшие участие</t>
  </si>
  <si>
    <t>Место</t>
  </si>
  <si>
    <t>Баллы</t>
  </si>
  <si>
    <t>7 критерий СМИ</t>
  </si>
  <si>
    <t>Итоговое количество баллов</t>
  </si>
  <si>
    <r>
      <t>Критерий № 1</t>
    </r>
    <r>
      <rPr>
        <sz val="12"/>
        <color theme="1"/>
        <rFont val="Times New Roman"/>
        <family val="1"/>
        <charset val="204"/>
      </rPr>
      <t xml:space="preserve"> —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 Ростовской области</t>
    </r>
  </si>
  <si>
    <r>
      <t>Критерий № 2</t>
    </r>
    <r>
      <rPr>
        <sz val="12"/>
        <color theme="1"/>
        <rFont val="Times New Roman"/>
        <family val="1"/>
        <charset val="204"/>
      </rPr>
      <t xml:space="preserve"> — доля населения, принявшего участие в выполнении нормативов комплекса ГТО от общей численности населения, проживающего на территории муниципального образования Ростовской области, зарегистрированного в электронной базе данных</t>
    </r>
  </si>
  <si>
    <r>
      <t>Критерий № 3</t>
    </r>
    <r>
      <rPr>
        <sz val="12"/>
        <color theme="1"/>
        <rFont val="Times New Roman"/>
        <family val="1"/>
        <charset val="204"/>
      </rPr>
      <t xml:space="preserve"> — доля населения, принявшего участие в выполнении нормативов комплекса ГТО от численности населения, проживающего на территории муниципального образования Ростовской области, в возрасте от 6 лет</t>
    </r>
  </si>
  <si>
    <r>
      <t>Критерий № 4</t>
    </r>
    <r>
      <rPr>
        <sz val="12"/>
        <color theme="1"/>
        <rFont val="Times New Roman"/>
        <family val="1"/>
        <charset val="204"/>
      </rPr>
      <t xml:space="preserve"> — доля населения, выполнившего нормативы комплекса ГТО на знаки отличия, от общей численности населения, проживающего на территории муниципального образования Ростовской области, в возрасте от 6 лет</t>
    </r>
  </si>
  <si>
    <r>
      <t>Критерий № 5</t>
    </r>
    <r>
      <rPr>
        <sz val="12"/>
        <color theme="1"/>
        <rFont val="Times New Roman"/>
        <family val="1"/>
        <charset val="204"/>
      </rPr>
      <t xml:space="preserve"> — доля населения, выполнившего нормативы комплекса ГТО на знаки отличия, от общей численности населения муниципального образования Ростовской области, принявшего участие в выполнении нормативов комплекса ГТО</t>
    </r>
  </si>
  <si>
    <r>
      <t xml:space="preserve">Критерий № 6 - </t>
    </r>
    <r>
      <rPr>
        <sz val="12"/>
        <color theme="1"/>
        <rFont val="Times New Roman"/>
        <family val="1"/>
        <charset val="204"/>
      </rPr>
      <t>доля населения, проживающего на территории муниципального образования Ростовской области, в возрасте от 6 лет, приходящегося на одну ставку штатного расписания центров тестирования*</t>
    </r>
  </si>
  <si>
    <r>
      <t xml:space="preserve">Критерий № 7 - </t>
    </r>
    <r>
      <rPr>
        <sz val="12"/>
        <color theme="1"/>
        <rFont val="Times New Roman"/>
        <family val="1"/>
        <charset val="204"/>
      </rPr>
      <t>количество опубликованных материалов по вопросам внедрения ГТО в СМИ</t>
    </r>
  </si>
  <si>
    <t xml:space="preserve">*в связи с одинаковым количеством штатных единиц в центрах тестирования ВФСК ГТО Ростовской области баллы по показателям критерия № 6 не учитывались при расчете итогового количества баллов </t>
  </si>
  <si>
    <t xml:space="preserve">** показатели рассчитаны из данных автоматизированной информационной системы "Готов к труду и обороне". Для расчета показателей по критерию 7 использованы данные системы мониторинга "Медиалогия" </t>
  </si>
  <si>
    <t>*** Для определения места муниципального образования в рейтинге по каждому критерию начисляются баллы в обратной последовательности (55 баллов за 1 место и 1 балл за 55 место). В случае, если у двух муниципальных образований результаты по одному из критериев совпадают, то начисление баллов производится по минимальному значению в соответствии с занимаемым местом. Итоговое место в рейтинге определяется по сумме баллов, набранных по каждому критерию (от максимального к минимальному)</t>
  </si>
  <si>
    <t>Зарегистрированные на 01.09.2019</t>
  </si>
  <si>
    <t>Принявшие участие на 01.09.2019</t>
  </si>
  <si>
    <t>Выполнившие на 01.09.2019</t>
  </si>
  <si>
    <t>0</t>
  </si>
  <si>
    <t>пред.место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</si>
</sst>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57"/>
  <sheetViews>
    <sheetView tabSelected="1" zoomScale="77" zoomScaleNormal="7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Z57" sqref="Z57"/>
    </sheetView>
  </sheetViews>
  <sheetFormatPr defaultRowHeight="15" x14ac:dyDescent="0.25"/>
  <cols>
    <col min="1" max="1" width="4.85546875" style="15" customWidth="1"/>
    <col min="2" max="2" width="31" style="15" customWidth="1"/>
    <col min="3" max="3" width="16" style="15" customWidth="1"/>
    <col min="4" max="4" width="14" style="15" customWidth="1"/>
    <col min="5" max="6" width="17.28515625" style="15" customWidth="1"/>
    <col min="7" max="7" width="15.42578125" style="15" customWidth="1"/>
    <col min="8" max="8" width="10.140625" style="15" customWidth="1"/>
    <col min="9" max="9" width="8.7109375" style="15" customWidth="1"/>
    <col min="10" max="10" width="16.42578125" style="15" customWidth="1"/>
    <col min="11" max="11" width="10.140625" style="15" customWidth="1"/>
    <col min="12" max="12" width="10.42578125" style="15" customWidth="1"/>
    <col min="13" max="13" width="14.85546875" style="15" customWidth="1"/>
    <col min="14" max="14" width="12.28515625" style="15" customWidth="1"/>
    <col min="15" max="15" width="10" style="15" customWidth="1"/>
    <col min="16" max="16" width="16" style="15" customWidth="1"/>
    <col min="17" max="17" width="10.28515625" style="15" customWidth="1"/>
    <col min="18" max="18" width="9.5703125" style="15" customWidth="1"/>
    <col min="19" max="19" width="15.7109375" style="15" customWidth="1"/>
    <col min="20" max="20" width="12.85546875" style="15" customWidth="1"/>
    <col min="21" max="21" width="12.42578125" style="15" customWidth="1"/>
    <col min="22" max="22" width="10.42578125" style="15" customWidth="1"/>
    <col min="23" max="24" width="9.140625" style="15"/>
    <col min="25" max="25" width="12" style="15" customWidth="1"/>
    <col min="26" max="26" width="11.7109375" style="15" customWidth="1"/>
    <col min="27" max="16384" width="9.140625" style="15"/>
  </cols>
  <sheetData>
    <row r="2" spans="1:26" ht="91.5" customHeight="1" x14ac:dyDescent="0.25">
      <c r="A2" s="11"/>
      <c r="B2" s="11"/>
      <c r="C2" s="1" t="s">
        <v>75</v>
      </c>
      <c r="D2" s="1" t="s">
        <v>76</v>
      </c>
      <c r="E2" s="1" t="s">
        <v>0</v>
      </c>
      <c r="F2" s="1" t="s">
        <v>77</v>
      </c>
      <c r="G2" s="3" t="s">
        <v>56</v>
      </c>
      <c r="H2" s="3" t="s">
        <v>61</v>
      </c>
      <c r="I2" s="3" t="s">
        <v>62</v>
      </c>
      <c r="J2" s="5" t="s">
        <v>57</v>
      </c>
      <c r="K2" s="5" t="s">
        <v>61</v>
      </c>
      <c r="L2" s="5" t="s">
        <v>62</v>
      </c>
      <c r="M2" s="7" t="s">
        <v>58</v>
      </c>
      <c r="N2" s="7" t="s">
        <v>61</v>
      </c>
      <c r="O2" s="7" t="s">
        <v>62</v>
      </c>
      <c r="P2" s="9" t="s">
        <v>59</v>
      </c>
      <c r="Q2" s="9" t="s">
        <v>61</v>
      </c>
      <c r="R2" s="9" t="s">
        <v>62</v>
      </c>
      <c r="S2" s="12" t="s">
        <v>60</v>
      </c>
      <c r="T2" s="12" t="s">
        <v>61</v>
      </c>
      <c r="U2" s="12" t="s">
        <v>62</v>
      </c>
      <c r="V2" s="13" t="s">
        <v>63</v>
      </c>
      <c r="W2" s="13" t="s">
        <v>62</v>
      </c>
      <c r="X2" s="13" t="s">
        <v>61</v>
      </c>
      <c r="Y2" s="14" t="s">
        <v>64</v>
      </c>
      <c r="Z2" s="32" t="s">
        <v>79</v>
      </c>
    </row>
    <row r="3" spans="1:26" ht="15.75" x14ac:dyDescent="0.25">
      <c r="A3" s="16">
        <v>1</v>
      </c>
      <c r="B3" s="2" t="s">
        <v>17</v>
      </c>
      <c r="C3" s="1">
        <v>1959</v>
      </c>
      <c r="D3" s="1">
        <v>2144</v>
      </c>
      <c r="E3" s="1">
        <v>13005</v>
      </c>
      <c r="F3" s="17">
        <v>1100</v>
      </c>
      <c r="G3" s="4">
        <f>C3/E3*100</f>
        <v>15.063437139561708</v>
      </c>
      <c r="H3" s="3">
        <v>3</v>
      </c>
      <c r="I3" s="3">
        <v>53</v>
      </c>
      <c r="J3" s="6">
        <f>D3/C3*100</f>
        <v>109.44359367023992</v>
      </c>
      <c r="K3" s="5">
        <v>6</v>
      </c>
      <c r="L3" s="5">
        <v>50</v>
      </c>
      <c r="M3" s="8">
        <f>D3/E3*100</f>
        <v>16.485966935793925</v>
      </c>
      <c r="N3" s="7">
        <v>6</v>
      </c>
      <c r="O3" s="7">
        <v>50</v>
      </c>
      <c r="P3" s="18">
        <f>F3/E3*100</f>
        <v>8.458285274894271</v>
      </c>
      <c r="Q3" s="19">
        <v>1</v>
      </c>
      <c r="R3" s="19">
        <v>55</v>
      </c>
      <c r="S3" s="20">
        <f>F3/D3*100</f>
        <v>51.305970149253731</v>
      </c>
      <c r="T3" s="21">
        <v>18</v>
      </c>
      <c r="U3" s="21">
        <v>38</v>
      </c>
      <c r="V3" s="22">
        <v>0</v>
      </c>
      <c r="W3" s="22">
        <v>0</v>
      </c>
      <c r="X3" s="23" t="s">
        <v>78</v>
      </c>
      <c r="Y3" s="24">
        <f>SUM(I3+L3+O3+R3+U3+W3)</f>
        <v>246</v>
      </c>
      <c r="Z3" s="32">
        <v>1</v>
      </c>
    </row>
    <row r="4" spans="1:26" ht="15.75" x14ac:dyDescent="0.25">
      <c r="A4" s="16">
        <v>2</v>
      </c>
      <c r="B4" s="2" t="s">
        <v>44</v>
      </c>
      <c r="C4" s="1">
        <v>1893</v>
      </c>
      <c r="D4" s="1">
        <v>2089</v>
      </c>
      <c r="E4" s="1">
        <v>16782</v>
      </c>
      <c r="F4" s="17">
        <v>1030</v>
      </c>
      <c r="G4" s="4">
        <f>C4/E4*100</f>
        <v>11.279942795852699</v>
      </c>
      <c r="H4" s="3">
        <v>8</v>
      </c>
      <c r="I4" s="3">
        <v>48</v>
      </c>
      <c r="J4" s="6">
        <f>D4/C4*100</f>
        <v>110.35393555203382</v>
      </c>
      <c r="K4" s="5">
        <v>5</v>
      </c>
      <c r="L4" s="5">
        <v>51</v>
      </c>
      <c r="M4" s="8">
        <f>D4/E4*100</f>
        <v>12.447860803241568</v>
      </c>
      <c r="N4" s="7">
        <v>5</v>
      </c>
      <c r="O4" s="7">
        <v>51</v>
      </c>
      <c r="P4" s="18">
        <f>F4/E4*100</f>
        <v>6.1375283041353832</v>
      </c>
      <c r="Q4" s="19">
        <v>2</v>
      </c>
      <c r="R4" s="19">
        <v>54</v>
      </c>
      <c r="S4" s="20">
        <f>F4/D4*100</f>
        <v>49.305887984681668</v>
      </c>
      <c r="T4" s="21">
        <v>20</v>
      </c>
      <c r="U4" s="21">
        <v>36</v>
      </c>
      <c r="V4" s="22">
        <v>0</v>
      </c>
      <c r="W4" s="22">
        <v>0</v>
      </c>
      <c r="X4" s="23" t="s">
        <v>78</v>
      </c>
      <c r="Y4" s="24">
        <f>SUM(I4+L4+O4+R4+U4+W4)</f>
        <v>240</v>
      </c>
      <c r="Z4" s="32">
        <v>2</v>
      </c>
    </row>
    <row r="5" spans="1:26" ht="15.75" x14ac:dyDescent="0.25">
      <c r="A5" s="16">
        <v>3</v>
      </c>
      <c r="B5" s="2" t="s">
        <v>53</v>
      </c>
      <c r="C5" s="1">
        <v>2029</v>
      </c>
      <c r="D5" s="1">
        <v>1892</v>
      </c>
      <c r="E5" s="1">
        <v>30596</v>
      </c>
      <c r="F5" s="17">
        <v>1395</v>
      </c>
      <c r="G5" s="4">
        <f>C5/E5*100</f>
        <v>6.6315858282128382</v>
      </c>
      <c r="H5" s="3">
        <v>35</v>
      </c>
      <c r="I5" s="3">
        <v>21</v>
      </c>
      <c r="J5" s="6">
        <f>D5/C5*100</f>
        <v>93.247905372104483</v>
      </c>
      <c r="K5" s="5">
        <v>9</v>
      </c>
      <c r="L5" s="5">
        <v>47</v>
      </c>
      <c r="M5" s="8">
        <f>D5/E5*100</f>
        <v>6.1838148777617983</v>
      </c>
      <c r="N5" s="7">
        <v>9</v>
      </c>
      <c r="O5" s="7">
        <v>47</v>
      </c>
      <c r="P5" s="18">
        <f>F5/E5*100</f>
        <v>4.5594195319649629</v>
      </c>
      <c r="Q5" s="19">
        <v>3</v>
      </c>
      <c r="R5" s="19">
        <v>53</v>
      </c>
      <c r="S5" s="20">
        <f>F5/D5*100</f>
        <v>73.731501057082454</v>
      </c>
      <c r="T5" s="21">
        <v>6</v>
      </c>
      <c r="U5" s="21">
        <v>50</v>
      </c>
      <c r="V5" s="22">
        <v>0</v>
      </c>
      <c r="W5" s="22">
        <v>0</v>
      </c>
      <c r="X5" s="23" t="s">
        <v>78</v>
      </c>
      <c r="Y5" s="24">
        <f>SUM(I5+L5+O5+R5+U5+W5)</f>
        <v>218</v>
      </c>
      <c r="Z5" s="32">
        <v>5</v>
      </c>
    </row>
    <row r="6" spans="1:26" ht="15.75" x14ac:dyDescent="0.25">
      <c r="A6" s="16">
        <v>4</v>
      </c>
      <c r="B6" s="2" t="s">
        <v>41</v>
      </c>
      <c r="C6" s="1">
        <v>3026</v>
      </c>
      <c r="D6" s="1">
        <v>3623</v>
      </c>
      <c r="E6" s="1">
        <v>35391</v>
      </c>
      <c r="F6" s="17">
        <v>1565</v>
      </c>
      <c r="G6" s="4">
        <f>C6/E6*100</f>
        <v>8.550196377610126</v>
      </c>
      <c r="H6" s="3">
        <v>24</v>
      </c>
      <c r="I6" s="3">
        <v>32</v>
      </c>
      <c r="J6" s="6">
        <f>D6/C6*100</f>
        <v>119.72901520158625</v>
      </c>
      <c r="K6" s="5">
        <v>4</v>
      </c>
      <c r="L6" s="5">
        <v>52</v>
      </c>
      <c r="M6" s="8">
        <f>D6/E6*100</f>
        <v>10.237065920714306</v>
      </c>
      <c r="N6" s="7">
        <v>4</v>
      </c>
      <c r="O6" s="7">
        <v>52</v>
      </c>
      <c r="P6" s="18">
        <f>F6/E6*100</f>
        <v>4.4220281992596995</v>
      </c>
      <c r="Q6" s="19">
        <v>5</v>
      </c>
      <c r="R6" s="19">
        <v>51</v>
      </c>
      <c r="S6" s="20">
        <f>F6/D6*100</f>
        <v>43.196246204802655</v>
      </c>
      <c r="T6" s="21">
        <v>31</v>
      </c>
      <c r="U6" s="21">
        <v>25</v>
      </c>
      <c r="V6" s="22">
        <v>0</v>
      </c>
      <c r="W6" s="22">
        <v>0</v>
      </c>
      <c r="X6" s="23" t="s">
        <v>78</v>
      </c>
      <c r="Y6" s="24">
        <f>SUM(I6+L6+O6+R6+U6+W6)</f>
        <v>212</v>
      </c>
      <c r="Z6" s="32">
        <v>9</v>
      </c>
    </row>
    <row r="7" spans="1:26" ht="15.75" x14ac:dyDescent="0.25">
      <c r="A7" s="16">
        <v>5</v>
      </c>
      <c r="B7" s="2" t="s">
        <v>29</v>
      </c>
      <c r="C7" s="1">
        <v>2495</v>
      </c>
      <c r="D7" s="1">
        <v>4162</v>
      </c>
      <c r="E7" s="1">
        <v>28966</v>
      </c>
      <c r="F7" s="17">
        <v>1310</v>
      </c>
      <c r="G7" s="4">
        <f>C7/E7*100</f>
        <v>8.6135469170751922</v>
      </c>
      <c r="H7" s="3">
        <v>23</v>
      </c>
      <c r="I7" s="3">
        <v>33</v>
      </c>
      <c r="J7" s="6">
        <f>D7/C7*100</f>
        <v>166.81362725450902</v>
      </c>
      <c r="K7" s="5">
        <v>1</v>
      </c>
      <c r="L7" s="5">
        <v>55</v>
      </c>
      <c r="M7" s="8">
        <f>D7/E7*100</f>
        <v>14.368570047642063</v>
      </c>
      <c r="N7" s="7">
        <v>1</v>
      </c>
      <c r="O7" s="7">
        <v>55</v>
      </c>
      <c r="P7" s="18">
        <f>F7/E7*100</f>
        <v>4.5225436718911824</v>
      </c>
      <c r="Q7" s="19">
        <v>4</v>
      </c>
      <c r="R7" s="19">
        <v>52</v>
      </c>
      <c r="S7" s="20">
        <f>F7/D7*100</f>
        <v>31.475252282556465</v>
      </c>
      <c r="T7" s="21">
        <v>43</v>
      </c>
      <c r="U7" s="21">
        <v>13</v>
      </c>
      <c r="V7" s="22">
        <v>0</v>
      </c>
      <c r="W7" s="22">
        <v>0</v>
      </c>
      <c r="X7" s="23" t="s">
        <v>78</v>
      </c>
      <c r="Y7" s="24">
        <f>SUM(I7+L7+O7+R7+U7+W7)</f>
        <v>208</v>
      </c>
      <c r="Z7" s="32">
        <v>7</v>
      </c>
    </row>
    <row r="8" spans="1:26" ht="15.75" x14ac:dyDescent="0.25">
      <c r="A8" s="16">
        <v>6</v>
      </c>
      <c r="B8" s="2" t="s">
        <v>55</v>
      </c>
      <c r="C8" s="1">
        <v>2636</v>
      </c>
      <c r="D8" s="1">
        <v>1934</v>
      </c>
      <c r="E8" s="1">
        <v>23948</v>
      </c>
      <c r="F8" s="17">
        <v>975</v>
      </c>
      <c r="G8" s="4">
        <f>C8/E8*100</f>
        <v>11.007182228161016</v>
      </c>
      <c r="H8" s="3">
        <v>10</v>
      </c>
      <c r="I8" s="3">
        <v>46</v>
      </c>
      <c r="J8" s="6">
        <f>D8/C8*100</f>
        <v>73.368740515933226</v>
      </c>
      <c r="K8" s="5">
        <v>19</v>
      </c>
      <c r="L8" s="5">
        <v>37</v>
      </c>
      <c r="M8" s="8">
        <f>D8/E8*100</f>
        <v>8.0758309670953743</v>
      </c>
      <c r="N8" s="7">
        <v>19</v>
      </c>
      <c r="O8" s="7">
        <v>37</v>
      </c>
      <c r="P8" s="18">
        <f>F8/E8*100</f>
        <v>4.0713211959245026</v>
      </c>
      <c r="Q8" s="19">
        <v>8</v>
      </c>
      <c r="R8" s="19">
        <v>48</v>
      </c>
      <c r="S8" s="20">
        <f>F8/D8*100</f>
        <v>50.413650465356774</v>
      </c>
      <c r="T8" s="21">
        <v>19</v>
      </c>
      <c r="U8" s="21">
        <v>37</v>
      </c>
      <c r="V8" s="22">
        <v>0</v>
      </c>
      <c r="W8" s="22">
        <v>0</v>
      </c>
      <c r="X8" s="23" t="s">
        <v>78</v>
      </c>
      <c r="Y8" s="24">
        <f>SUM(I8+L8+O8+R8+U8+W8)</f>
        <v>205</v>
      </c>
      <c r="Z8" s="32">
        <v>6</v>
      </c>
    </row>
    <row r="9" spans="1:26" ht="15.75" x14ac:dyDescent="0.25">
      <c r="A9" s="16">
        <v>7</v>
      </c>
      <c r="B9" s="2" t="s">
        <v>18</v>
      </c>
      <c r="C9" s="1">
        <v>1901</v>
      </c>
      <c r="D9" s="1">
        <v>1841</v>
      </c>
      <c r="E9" s="1">
        <v>16746</v>
      </c>
      <c r="F9" s="17">
        <v>553</v>
      </c>
      <c r="G9" s="4">
        <f>C9/E9*100</f>
        <v>11.351964648274215</v>
      </c>
      <c r="H9" s="3">
        <v>7</v>
      </c>
      <c r="I9" s="3">
        <v>49</v>
      </c>
      <c r="J9" s="6">
        <f>D9/C9*100</f>
        <v>96.843766438716457</v>
      </c>
      <c r="K9" s="5">
        <v>8</v>
      </c>
      <c r="L9" s="5">
        <v>48</v>
      </c>
      <c r="M9" s="8">
        <f>D9/E9*100</f>
        <v>10.993670130180341</v>
      </c>
      <c r="N9" s="7">
        <v>8</v>
      </c>
      <c r="O9" s="7">
        <v>48</v>
      </c>
      <c r="P9" s="18">
        <f>F9/E9*100</f>
        <v>3.3022811417651976</v>
      </c>
      <c r="Q9" s="19">
        <v>13</v>
      </c>
      <c r="R9" s="19">
        <v>43</v>
      </c>
      <c r="S9" s="20">
        <f>F9/D9*100</f>
        <v>30.038022813688215</v>
      </c>
      <c r="T9" s="21">
        <v>44</v>
      </c>
      <c r="U9" s="21">
        <v>12</v>
      </c>
      <c r="V9" s="22">
        <v>0</v>
      </c>
      <c r="W9" s="22">
        <v>0</v>
      </c>
      <c r="X9" s="23" t="s">
        <v>78</v>
      </c>
      <c r="Y9" s="24">
        <f>SUM(I9+L9+O9+R9+U9+W9)</f>
        <v>200</v>
      </c>
      <c r="Z9" s="32">
        <v>11</v>
      </c>
    </row>
    <row r="10" spans="1:26" ht="15.75" x14ac:dyDescent="0.25">
      <c r="A10" s="16">
        <v>8</v>
      </c>
      <c r="B10" s="2" t="s">
        <v>31</v>
      </c>
      <c r="C10" s="1">
        <v>733</v>
      </c>
      <c r="D10" s="1">
        <v>1131</v>
      </c>
      <c r="E10" s="1">
        <v>12998</v>
      </c>
      <c r="F10" s="17">
        <v>540</v>
      </c>
      <c r="G10" s="4">
        <f>C10/E10*100</f>
        <v>5.6393291275580859</v>
      </c>
      <c r="H10" s="3">
        <v>45</v>
      </c>
      <c r="I10" s="3">
        <v>11</v>
      </c>
      <c r="J10" s="6">
        <f>D10/C10*100</f>
        <v>154.29740791268759</v>
      </c>
      <c r="K10" s="5">
        <v>3</v>
      </c>
      <c r="L10" s="5">
        <v>53</v>
      </c>
      <c r="M10" s="8">
        <f>D10/E10*100</f>
        <v>8.7013386674873061</v>
      </c>
      <c r="N10" s="7">
        <v>3</v>
      </c>
      <c r="O10" s="7">
        <v>53</v>
      </c>
      <c r="P10" s="18">
        <f>F10/E10*100</f>
        <v>4.1544853054316055</v>
      </c>
      <c r="Q10" s="19">
        <v>7</v>
      </c>
      <c r="R10" s="19">
        <v>49</v>
      </c>
      <c r="S10" s="20">
        <f>F10/D10*100</f>
        <v>47.745358090185675</v>
      </c>
      <c r="T10" s="21">
        <v>23</v>
      </c>
      <c r="U10" s="21">
        <v>33</v>
      </c>
      <c r="V10" s="22">
        <v>0</v>
      </c>
      <c r="W10" s="22">
        <v>0</v>
      </c>
      <c r="X10" s="23" t="s">
        <v>78</v>
      </c>
      <c r="Y10" s="24">
        <f>SUM(I10+L10+O10+R10+U10+W10)</f>
        <v>199</v>
      </c>
      <c r="Z10" s="32">
        <v>19</v>
      </c>
    </row>
    <row r="11" spans="1:26" ht="15.75" x14ac:dyDescent="0.25">
      <c r="A11" s="16">
        <v>9</v>
      </c>
      <c r="B11" s="2" t="s">
        <v>33</v>
      </c>
      <c r="C11" s="1">
        <v>3189</v>
      </c>
      <c r="D11" s="1">
        <v>2044</v>
      </c>
      <c r="E11" s="1">
        <v>37609</v>
      </c>
      <c r="F11" s="17">
        <v>1614</v>
      </c>
      <c r="G11" s="4">
        <f>C11/E11*100</f>
        <v>8.4793533462734985</v>
      </c>
      <c r="H11" s="3">
        <v>25</v>
      </c>
      <c r="I11" s="3">
        <v>31</v>
      </c>
      <c r="J11" s="6">
        <f>D11/C11*100</f>
        <v>64.095327688930709</v>
      </c>
      <c r="K11" s="5">
        <v>24</v>
      </c>
      <c r="L11" s="5">
        <v>32</v>
      </c>
      <c r="M11" s="8">
        <f>D11/E11*100</f>
        <v>5.4348693131963097</v>
      </c>
      <c r="N11" s="7">
        <v>24</v>
      </c>
      <c r="O11" s="7">
        <v>32</v>
      </c>
      <c r="P11" s="18">
        <f>F11/E11*100</f>
        <v>4.2915259645297663</v>
      </c>
      <c r="Q11" s="19">
        <v>6</v>
      </c>
      <c r="R11" s="19">
        <v>50</v>
      </c>
      <c r="S11" s="20">
        <f>F11/D11*100</f>
        <v>78.962818003913895</v>
      </c>
      <c r="T11" s="21">
        <v>4</v>
      </c>
      <c r="U11" s="21">
        <v>52</v>
      </c>
      <c r="V11" s="22">
        <v>0</v>
      </c>
      <c r="W11" s="22">
        <v>0</v>
      </c>
      <c r="X11" s="23" t="s">
        <v>78</v>
      </c>
      <c r="Y11" s="24">
        <f>SUM(I11+L11+O11+R11+U11+W11)</f>
        <v>197</v>
      </c>
      <c r="Z11" s="32">
        <v>24</v>
      </c>
    </row>
    <row r="12" spans="1:26" ht="15.75" x14ac:dyDescent="0.25">
      <c r="A12" s="16">
        <v>10</v>
      </c>
      <c r="B12" s="2" t="s">
        <v>35</v>
      </c>
      <c r="C12" s="1">
        <v>772</v>
      </c>
      <c r="D12" s="1">
        <v>585</v>
      </c>
      <c r="E12" s="1">
        <v>12241</v>
      </c>
      <c r="F12" s="17">
        <v>469</v>
      </c>
      <c r="G12" s="4">
        <f>C12/E12*100</f>
        <v>6.3066742913160692</v>
      </c>
      <c r="H12" s="3">
        <v>38</v>
      </c>
      <c r="I12" s="3">
        <v>18</v>
      </c>
      <c r="J12" s="6">
        <f>D12/C12*100</f>
        <v>75.77720207253887</v>
      </c>
      <c r="K12" s="5">
        <v>17</v>
      </c>
      <c r="L12" s="5">
        <v>39</v>
      </c>
      <c r="M12" s="8">
        <f>D12/E12*100</f>
        <v>4.779021321787436</v>
      </c>
      <c r="N12" s="7">
        <v>17</v>
      </c>
      <c r="O12" s="7">
        <v>39</v>
      </c>
      <c r="P12" s="18">
        <f>F12/E12*100</f>
        <v>3.8313863246466795</v>
      </c>
      <c r="Q12" s="19">
        <v>10</v>
      </c>
      <c r="R12" s="19">
        <v>46</v>
      </c>
      <c r="S12" s="20">
        <f>F12/D12*100</f>
        <v>80.17094017094017</v>
      </c>
      <c r="T12" s="21">
        <v>2</v>
      </c>
      <c r="U12" s="21">
        <v>54</v>
      </c>
      <c r="V12" s="22">
        <v>0</v>
      </c>
      <c r="W12" s="22">
        <v>0</v>
      </c>
      <c r="X12" s="23" t="s">
        <v>78</v>
      </c>
      <c r="Y12" s="24">
        <f>SUM(I12+L12+O12+R12+U12+W12)</f>
        <v>196</v>
      </c>
      <c r="Z12" s="32">
        <v>15</v>
      </c>
    </row>
    <row r="13" spans="1:26" ht="15.75" x14ac:dyDescent="0.25">
      <c r="A13" s="16">
        <v>11</v>
      </c>
      <c r="B13" s="2" t="s">
        <v>50</v>
      </c>
      <c r="C13" s="1">
        <v>1711</v>
      </c>
      <c r="D13" s="1">
        <v>2717</v>
      </c>
      <c r="E13" s="1">
        <v>32592</v>
      </c>
      <c r="F13" s="17">
        <v>1283</v>
      </c>
      <c r="G13" s="4">
        <f>C13/E13*100</f>
        <v>5.2497545409916544</v>
      </c>
      <c r="H13" s="3">
        <v>46</v>
      </c>
      <c r="I13" s="3">
        <v>10</v>
      </c>
      <c r="J13" s="6">
        <f>D13/C13*100</f>
        <v>158.79602571595558</v>
      </c>
      <c r="K13" s="5">
        <v>2</v>
      </c>
      <c r="L13" s="5">
        <v>54</v>
      </c>
      <c r="M13" s="8">
        <f>D13/E13*100</f>
        <v>8.3364015709376531</v>
      </c>
      <c r="N13" s="7">
        <v>2</v>
      </c>
      <c r="O13" s="7">
        <v>54</v>
      </c>
      <c r="P13" s="18">
        <f>F13/E13*100</f>
        <v>3.9365488463426606</v>
      </c>
      <c r="Q13" s="19">
        <v>9</v>
      </c>
      <c r="R13" s="19">
        <v>47</v>
      </c>
      <c r="S13" s="20">
        <f>F13/D13*100</f>
        <v>47.221199852778803</v>
      </c>
      <c r="T13" s="21">
        <v>25</v>
      </c>
      <c r="U13" s="21">
        <v>31</v>
      </c>
      <c r="V13" s="22">
        <v>0</v>
      </c>
      <c r="W13" s="22">
        <v>0</v>
      </c>
      <c r="X13" s="23" t="s">
        <v>78</v>
      </c>
      <c r="Y13" s="24">
        <f>SUM(I13+L13+O13+R13+U13+W13)</f>
        <v>196</v>
      </c>
      <c r="Z13" s="32">
        <v>3</v>
      </c>
    </row>
    <row r="14" spans="1:26" ht="15.75" x14ac:dyDescent="0.25">
      <c r="A14" s="16">
        <v>12</v>
      </c>
      <c r="B14" s="2" t="s">
        <v>47</v>
      </c>
      <c r="C14" s="1">
        <v>6742</v>
      </c>
      <c r="D14" s="1">
        <v>6099</v>
      </c>
      <c r="E14" s="1">
        <v>45259</v>
      </c>
      <c r="F14" s="17">
        <v>1663</v>
      </c>
      <c r="G14" s="4">
        <f>C14/E14*100</f>
        <v>14.896484677080801</v>
      </c>
      <c r="H14" s="3">
        <v>4</v>
      </c>
      <c r="I14" s="3">
        <v>52</v>
      </c>
      <c r="J14" s="6">
        <f>D14/C14*100</f>
        <v>90.462770691189547</v>
      </c>
      <c r="K14" s="5">
        <v>11</v>
      </c>
      <c r="L14" s="5">
        <v>45</v>
      </c>
      <c r="M14" s="8">
        <f>D14/E14*100</f>
        <v>13.475772774475795</v>
      </c>
      <c r="N14" s="7">
        <v>11</v>
      </c>
      <c r="O14" s="7">
        <v>45</v>
      </c>
      <c r="P14" s="18">
        <f>F14/E14*100</f>
        <v>3.6744073002054836</v>
      </c>
      <c r="Q14" s="19">
        <v>11</v>
      </c>
      <c r="R14" s="19">
        <v>45</v>
      </c>
      <c r="S14" s="20">
        <f>F14/D14*100</f>
        <v>27.266765043449748</v>
      </c>
      <c r="T14" s="21">
        <v>48</v>
      </c>
      <c r="U14" s="21">
        <v>8</v>
      </c>
      <c r="V14" s="22">
        <v>0</v>
      </c>
      <c r="W14" s="22">
        <v>0</v>
      </c>
      <c r="X14" s="23" t="s">
        <v>78</v>
      </c>
      <c r="Y14" s="24">
        <f>SUM(I14+L14+O14+R14+U14+W14)</f>
        <v>195</v>
      </c>
      <c r="Z14" s="32">
        <v>8</v>
      </c>
    </row>
    <row r="15" spans="1:26" ht="15.75" x14ac:dyDescent="0.25">
      <c r="A15" s="16">
        <v>13</v>
      </c>
      <c r="B15" s="2" t="s">
        <v>5</v>
      </c>
      <c r="C15" s="1">
        <v>4753</v>
      </c>
      <c r="D15" s="1">
        <v>4125</v>
      </c>
      <c r="E15" s="1">
        <v>60995</v>
      </c>
      <c r="F15" s="17">
        <v>1954</v>
      </c>
      <c r="G15" s="4">
        <f>C15/E15*100</f>
        <v>7.7924420034429049</v>
      </c>
      <c r="H15" s="3">
        <v>26</v>
      </c>
      <c r="I15" s="3">
        <v>30</v>
      </c>
      <c r="J15" s="6">
        <f>D15/C15*100</f>
        <v>86.787292236482216</v>
      </c>
      <c r="K15" s="5">
        <v>13</v>
      </c>
      <c r="L15" s="5">
        <v>43</v>
      </c>
      <c r="M15" s="8">
        <f>D15/E15*100</f>
        <v>6.7628494138863831</v>
      </c>
      <c r="N15" s="7">
        <v>13</v>
      </c>
      <c r="O15" s="7">
        <v>43</v>
      </c>
      <c r="P15" s="18">
        <f>F15/E15*100</f>
        <v>3.2035412738749076</v>
      </c>
      <c r="Q15" s="19">
        <v>14</v>
      </c>
      <c r="R15" s="19">
        <v>42</v>
      </c>
      <c r="S15" s="20">
        <f>F15/D15*100</f>
        <v>47.369696969696967</v>
      </c>
      <c r="T15" s="21">
        <v>24</v>
      </c>
      <c r="U15" s="21">
        <v>32</v>
      </c>
      <c r="V15" s="22">
        <v>0</v>
      </c>
      <c r="W15" s="22">
        <v>0</v>
      </c>
      <c r="X15" s="23" t="s">
        <v>78</v>
      </c>
      <c r="Y15" s="24">
        <f>SUM(I15+L15+O15+R15+U15+W15)</f>
        <v>190</v>
      </c>
      <c r="Z15" s="32">
        <v>10</v>
      </c>
    </row>
    <row r="16" spans="1:26" ht="15.75" x14ac:dyDescent="0.25">
      <c r="A16" s="16">
        <v>14</v>
      </c>
      <c r="B16" s="2" t="s">
        <v>40</v>
      </c>
      <c r="C16" s="1">
        <v>7591</v>
      </c>
      <c r="D16" s="1">
        <v>6404</v>
      </c>
      <c r="E16" s="1">
        <v>66586</v>
      </c>
      <c r="F16" s="17">
        <v>2128</v>
      </c>
      <c r="G16" s="4">
        <f>C16/E16*100</f>
        <v>11.400294356170967</v>
      </c>
      <c r="H16" s="3">
        <v>6</v>
      </c>
      <c r="I16" s="3">
        <v>50</v>
      </c>
      <c r="J16" s="6">
        <f>D16/C16*100</f>
        <v>84.363061520221322</v>
      </c>
      <c r="K16" s="5">
        <v>15</v>
      </c>
      <c r="L16" s="5">
        <v>41</v>
      </c>
      <c r="M16" s="8">
        <f>D16/E16*100</f>
        <v>9.6176373411828315</v>
      </c>
      <c r="N16" s="7">
        <v>15</v>
      </c>
      <c r="O16" s="7">
        <v>41</v>
      </c>
      <c r="P16" s="18">
        <f>F16/E16*100</f>
        <v>3.1958669990688735</v>
      </c>
      <c r="Q16" s="19">
        <v>15</v>
      </c>
      <c r="R16" s="19">
        <v>41</v>
      </c>
      <c r="S16" s="20">
        <f>F16/D16*100</f>
        <v>33.229231730168642</v>
      </c>
      <c r="T16" s="21">
        <v>41</v>
      </c>
      <c r="U16" s="21">
        <v>15</v>
      </c>
      <c r="V16" s="22">
        <v>0</v>
      </c>
      <c r="W16" s="22">
        <v>0</v>
      </c>
      <c r="X16" s="23" t="s">
        <v>78</v>
      </c>
      <c r="Y16" s="24">
        <f>SUM(I16+L16+O16+R16+U16+W16)</f>
        <v>188</v>
      </c>
      <c r="Z16" s="32">
        <v>4</v>
      </c>
    </row>
    <row r="17" spans="1:26" ht="15.75" x14ac:dyDescent="0.25">
      <c r="A17" s="16">
        <v>15</v>
      </c>
      <c r="B17" s="2" t="s">
        <v>23</v>
      </c>
      <c r="C17" s="1">
        <v>1503</v>
      </c>
      <c r="D17" s="1">
        <v>896</v>
      </c>
      <c r="E17" s="1">
        <v>15558</v>
      </c>
      <c r="F17" s="17">
        <v>527</v>
      </c>
      <c r="G17" s="4">
        <f>C17/E17*100</f>
        <v>9.6606247589664473</v>
      </c>
      <c r="H17" s="3">
        <v>16</v>
      </c>
      <c r="I17" s="3">
        <v>40</v>
      </c>
      <c r="J17" s="6">
        <f>D17/C17*100</f>
        <v>59.614105123087157</v>
      </c>
      <c r="K17" s="5">
        <v>28</v>
      </c>
      <c r="L17" s="5">
        <v>28</v>
      </c>
      <c r="M17" s="8">
        <f>D17/E17*100</f>
        <v>5.7590949993572442</v>
      </c>
      <c r="N17" s="7">
        <v>28</v>
      </c>
      <c r="O17" s="7">
        <v>28</v>
      </c>
      <c r="P17" s="18">
        <f>F17/E17*100</f>
        <v>3.3873248489523076</v>
      </c>
      <c r="Q17" s="19">
        <v>12</v>
      </c>
      <c r="R17" s="19">
        <v>44</v>
      </c>
      <c r="S17" s="20">
        <f>F17/D17*100</f>
        <v>58.816964285714292</v>
      </c>
      <c r="T17" s="21">
        <v>10</v>
      </c>
      <c r="U17" s="21">
        <v>46</v>
      </c>
      <c r="V17" s="22">
        <v>0</v>
      </c>
      <c r="W17" s="22">
        <v>0</v>
      </c>
      <c r="X17" s="23" t="s">
        <v>78</v>
      </c>
      <c r="Y17" s="24">
        <f>SUM(I17+L17+O17+R17+U17+W17)</f>
        <v>186</v>
      </c>
      <c r="Z17" s="32">
        <v>16</v>
      </c>
    </row>
    <row r="18" spans="1:26" ht="15.75" x14ac:dyDescent="0.25">
      <c r="A18" s="16">
        <v>16</v>
      </c>
      <c r="B18" s="2" t="s">
        <v>27</v>
      </c>
      <c r="C18" s="1">
        <v>3710</v>
      </c>
      <c r="D18" s="1">
        <v>3307</v>
      </c>
      <c r="E18" s="1">
        <v>39157</v>
      </c>
      <c r="F18" s="17">
        <v>1188</v>
      </c>
      <c r="G18" s="4">
        <f>C18/E18*100</f>
        <v>9.4746788569093638</v>
      </c>
      <c r="H18" s="3">
        <v>18</v>
      </c>
      <c r="I18" s="3">
        <v>38</v>
      </c>
      <c r="J18" s="6">
        <f>D18/C18*100</f>
        <v>89.13746630727762</v>
      </c>
      <c r="K18" s="5">
        <v>12</v>
      </c>
      <c r="L18" s="5">
        <v>44</v>
      </c>
      <c r="M18" s="8">
        <f>D18/E18*100</f>
        <v>8.4454886738003427</v>
      </c>
      <c r="N18" s="7">
        <v>12</v>
      </c>
      <c r="O18" s="7">
        <v>44</v>
      </c>
      <c r="P18" s="18">
        <f>F18/E18*100</f>
        <v>3.0339402916464491</v>
      </c>
      <c r="Q18" s="19">
        <v>16</v>
      </c>
      <c r="R18" s="19">
        <v>40</v>
      </c>
      <c r="S18" s="20">
        <f>F18/D18*100</f>
        <v>35.92379800423344</v>
      </c>
      <c r="T18" s="21">
        <v>38</v>
      </c>
      <c r="U18" s="21">
        <v>18</v>
      </c>
      <c r="V18" s="22">
        <v>0</v>
      </c>
      <c r="W18" s="22">
        <v>0</v>
      </c>
      <c r="X18" s="23" t="s">
        <v>78</v>
      </c>
      <c r="Y18" s="24">
        <f>SUM(I18+L18+O18+R18+U18+W18)</f>
        <v>184</v>
      </c>
      <c r="Z18" s="32">
        <v>14</v>
      </c>
    </row>
    <row r="19" spans="1:26" ht="19.5" customHeight="1" x14ac:dyDescent="0.25">
      <c r="A19" s="16">
        <v>17</v>
      </c>
      <c r="B19" s="2" t="s">
        <v>16</v>
      </c>
      <c r="C19" s="1">
        <v>6003</v>
      </c>
      <c r="D19" s="1">
        <v>6131</v>
      </c>
      <c r="E19" s="1">
        <v>86001</v>
      </c>
      <c r="F19" s="17">
        <v>1953</v>
      </c>
      <c r="G19" s="4">
        <f>C19/E19*100</f>
        <v>6.9801513935884465</v>
      </c>
      <c r="H19" s="3">
        <v>32</v>
      </c>
      <c r="I19" s="3">
        <v>24</v>
      </c>
      <c r="J19" s="6">
        <f>D19/C19*100</f>
        <v>102.13226719973348</v>
      </c>
      <c r="K19" s="5">
        <v>7</v>
      </c>
      <c r="L19" s="5">
        <v>49</v>
      </c>
      <c r="M19" s="8">
        <f>D19/E19*100</f>
        <v>7.1289868722456715</v>
      </c>
      <c r="N19" s="7">
        <v>7</v>
      </c>
      <c r="O19" s="7">
        <v>49</v>
      </c>
      <c r="P19" s="18">
        <f>F19/E19*100</f>
        <v>2.2709038266996893</v>
      </c>
      <c r="Q19" s="19">
        <v>25</v>
      </c>
      <c r="R19" s="19">
        <v>31</v>
      </c>
      <c r="S19" s="20">
        <f>F19/D19*100</f>
        <v>31.854509867884524</v>
      </c>
      <c r="T19" s="21">
        <v>42</v>
      </c>
      <c r="U19" s="21">
        <v>14</v>
      </c>
      <c r="V19" s="22">
        <v>0</v>
      </c>
      <c r="W19" s="22">
        <v>0</v>
      </c>
      <c r="X19" s="23" t="s">
        <v>78</v>
      </c>
      <c r="Y19" s="24">
        <f>SUM(I19+L19+O19+R19+U19+W19)</f>
        <v>167</v>
      </c>
      <c r="Z19" s="32">
        <v>17</v>
      </c>
    </row>
    <row r="20" spans="1:26" ht="15.75" x14ac:dyDescent="0.25">
      <c r="A20" s="16">
        <v>18</v>
      </c>
      <c r="B20" s="2" t="s">
        <v>4</v>
      </c>
      <c r="C20" s="1">
        <v>18514</v>
      </c>
      <c r="D20" s="1">
        <v>10767</v>
      </c>
      <c r="E20" s="1">
        <v>159689</v>
      </c>
      <c r="F20" s="17">
        <v>4589</v>
      </c>
      <c r="G20" s="4">
        <f>C20/E20*100</f>
        <v>11.593785420410924</v>
      </c>
      <c r="H20" s="3">
        <v>5</v>
      </c>
      <c r="I20" s="3">
        <v>51</v>
      </c>
      <c r="J20" s="6">
        <f>D20/C20*100</f>
        <v>58.155990061575025</v>
      </c>
      <c r="K20" s="5">
        <v>30</v>
      </c>
      <c r="L20" s="5">
        <v>26</v>
      </c>
      <c r="M20" s="8">
        <f>D20/E20*100</f>
        <v>6.7424806968545106</v>
      </c>
      <c r="N20" s="7">
        <v>30</v>
      </c>
      <c r="O20" s="7">
        <v>26</v>
      </c>
      <c r="P20" s="18">
        <f>F20/E20*100</f>
        <v>2.8737107753195277</v>
      </c>
      <c r="Q20" s="19">
        <v>17</v>
      </c>
      <c r="R20" s="19">
        <v>39</v>
      </c>
      <c r="S20" s="20">
        <f>F20/D20*100</f>
        <v>42.620971486950872</v>
      </c>
      <c r="T20" s="21">
        <v>32</v>
      </c>
      <c r="U20" s="21">
        <v>24</v>
      </c>
      <c r="V20" s="22">
        <v>0</v>
      </c>
      <c r="W20" s="22">
        <v>0</v>
      </c>
      <c r="X20" s="23" t="s">
        <v>78</v>
      </c>
      <c r="Y20" s="24">
        <f>SUM(I20+L20+O20+R20+U20+W20)</f>
        <v>166</v>
      </c>
      <c r="Z20" s="32">
        <v>12</v>
      </c>
    </row>
    <row r="21" spans="1:26" ht="15.75" x14ac:dyDescent="0.25">
      <c r="A21" s="16">
        <v>19</v>
      </c>
      <c r="B21" s="2" t="s">
        <v>21</v>
      </c>
      <c r="C21" s="1">
        <v>1431</v>
      </c>
      <c r="D21" s="1">
        <v>870</v>
      </c>
      <c r="E21" s="1">
        <v>19998</v>
      </c>
      <c r="F21" s="17">
        <v>480</v>
      </c>
      <c r="G21" s="4">
        <f>C21/E21*100</f>
        <v>7.1557155715571561</v>
      </c>
      <c r="H21" s="3">
        <v>30</v>
      </c>
      <c r="I21" s="3">
        <v>26</v>
      </c>
      <c r="J21" s="6">
        <f>D21/C21*100</f>
        <v>60.796645702306087</v>
      </c>
      <c r="K21" s="5">
        <v>26</v>
      </c>
      <c r="L21" s="5">
        <v>30</v>
      </c>
      <c r="M21" s="8">
        <f>D21/E21*100</f>
        <v>4.3504350435043504</v>
      </c>
      <c r="N21" s="7">
        <v>26</v>
      </c>
      <c r="O21" s="7">
        <v>30</v>
      </c>
      <c r="P21" s="18">
        <f>F21/E21*100</f>
        <v>2.4002400240024002</v>
      </c>
      <c r="Q21" s="19">
        <v>22</v>
      </c>
      <c r="R21" s="19">
        <v>34</v>
      </c>
      <c r="S21" s="20">
        <f>F21/D21*100</f>
        <v>55.172413793103445</v>
      </c>
      <c r="T21" s="21">
        <v>13</v>
      </c>
      <c r="U21" s="21">
        <v>43</v>
      </c>
      <c r="V21" s="22">
        <v>0</v>
      </c>
      <c r="W21" s="22">
        <v>0</v>
      </c>
      <c r="X21" s="23" t="s">
        <v>78</v>
      </c>
      <c r="Y21" s="24">
        <f>SUM(I21+L21+O21+R21+U21+W21)</f>
        <v>163</v>
      </c>
      <c r="Z21" s="32">
        <v>28</v>
      </c>
    </row>
    <row r="22" spans="1:26" ht="15.75" x14ac:dyDescent="0.25">
      <c r="A22" s="16">
        <v>20</v>
      </c>
      <c r="B22" s="2" t="s">
        <v>54</v>
      </c>
      <c r="C22" s="1">
        <v>2392</v>
      </c>
      <c r="D22" s="1">
        <v>1595</v>
      </c>
      <c r="E22" s="1">
        <v>31357</v>
      </c>
      <c r="F22" s="17">
        <v>714</v>
      </c>
      <c r="G22" s="4">
        <f>C22/E22*100</f>
        <v>7.6282807666549743</v>
      </c>
      <c r="H22" s="3">
        <v>27</v>
      </c>
      <c r="I22" s="3">
        <v>29</v>
      </c>
      <c r="J22" s="6">
        <f>D22/C22*100</f>
        <v>66.680602006688957</v>
      </c>
      <c r="K22" s="5">
        <v>21</v>
      </c>
      <c r="L22" s="5">
        <v>35</v>
      </c>
      <c r="M22" s="8">
        <f>D22/E22*100</f>
        <v>5.0865835379660043</v>
      </c>
      <c r="N22" s="7">
        <v>21</v>
      </c>
      <c r="O22" s="7">
        <v>35</v>
      </c>
      <c r="P22" s="18">
        <f>F22/E22*100</f>
        <v>2.2770035398794528</v>
      </c>
      <c r="Q22" s="19">
        <v>24</v>
      </c>
      <c r="R22" s="19">
        <v>32</v>
      </c>
      <c r="S22" s="20">
        <f>F22/D22*100</f>
        <v>44.764890282131667</v>
      </c>
      <c r="T22" s="21">
        <v>28</v>
      </c>
      <c r="U22" s="21">
        <v>28</v>
      </c>
      <c r="V22" s="22">
        <v>0</v>
      </c>
      <c r="W22" s="22">
        <v>0</v>
      </c>
      <c r="X22" s="23" t="s">
        <v>78</v>
      </c>
      <c r="Y22" s="24">
        <f>SUM(I22+L22+O22+R22+U22+W22)</f>
        <v>159</v>
      </c>
      <c r="Z22" s="32">
        <v>31</v>
      </c>
    </row>
    <row r="23" spans="1:26" ht="15.75" x14ac:dyDescent="0.25">
      <c r="A23" s="16">
        <v>21</v>
      </c>
      <c r="B23" s="2" t="s">
        <v>39</v>
      </c>
      <c r="C23" s="1">
        <v>1689</v>
      </c>
      <c r="D23" s="1">
        <v>937</v>
      </c>
      <c r="E23" s="1">
        <v>16332</v>
      </c>
      <c r="F23" s="17">
        <v>418</v>
      </c>
      <c r="G23" s="4">
        <f>C23/E23*100</f>
        <v>10.341660543717856</v>
      </c>
      <c r="H23" s="3">
        <v>13</v>
      </c>
      <c r="I23" s="3">
        <v>43</v>
      </c>
      <c r="J23" s="6">
        <f>D23/C23*100</f>
        <v>55.476613380698637</v>
      </c>
      <c r="K23" s="5">
        <v>31</v>
      </c>
      <c r="L23" s="5">
        <v>25</v>
      </c>
      <c r="M23" s="8">
        <f>D23/E23*100</f>
        <v>5.7372030369826108</v>
      </c>
      <c r="N23" s="7">
        <v>31</v>
      </c>
      <c r="O23" s="7">
        <v>25</v>
      </c>
      <c r="P23" s="18">
        <f>F23/E23*100</f>
        <v>2.5593926034778351</v>
      </c>
      <c r="Q23" s="19">
        <v>20</v>
      </c>
      <c r="R23" s="19">
        <v>36</v>
      </c>
      <c r="S23" s="20">
        <f>F23/D23*100</f>
        <v>44.610458911419428</v>
      </c>
      <c r="T23" s="21">
        <v>29</v>
      </c>
      <c r="U23" s="21">
        <v>27</v>
      </c>
      <c r="V23" s="22">
        <v>0</v>
      </c>
      <c r="W23" s="22">
        <v>0</v>
      </c>
      <c r="X23" s="23" t="s">
        <v>78</v>
      </c>
      <c r="Y23" s="24">
        <f>SUM(I23+L23+O23+R23+U23+W23)</f>
        <v>156</v>
      </c>
      <c r="Z23" s="32">
        <v>25</v>
      </c>
    </row>
    <row r="24" spans="1:26" ht="15.75" x14ac:dyDescent="0.25">
      <c r="A24" s="16">
        <v>22</v>
      </c>
      <c r="B24" s="2" t="s">
        <v>15</v>
      </c>
      <c r="C24" s="1">
        <v>1793</v>
      </c>
      <c r="D24" s="1">
        <v>1624</v>
      </c>
      <c r="E24" s="1">
        <v>31378</v>
      </c>
      <c r="F24" s="17">
        <v>641</v>
      </c>
      <c r="G24" s="4">
        <f>C24/E24*100</f>
        <v>5.7141946586780543</v>
      </c>
      <c r="H24" s="3">
        <v>44</v>
      </c>
      <c r="I24" s="3">
        <v>12</v>
      </c>
      <c r="J24" s="6">
        <f>D24/C24*100</f>
        <v>90.574456218628001</v>
      </c>
      <c r="K24" s="5">
        <v>10</v>
      </c>
      <c r="L24" s="5">
        <v>46</v>
      </c>
      <c r="M24" s="8">
        <f>D24/E24*100</f>
        <v>5.1756007393715349</v>
      </c>
      <c r="N24" s="7">
        <v>10</v>
      </c>
      <c r="O24" s="7">
        <v>46</v>
      </c>
      <c r="P24" s="18">
        <f>F24/E24*100</f>
        <v>2.042832557843075</v>
      </c>
      <c r="Q24" s="19">
        <v>27</v>
      </c>
      <c r="R24" s="19">
        <v>29</v>
      </c>
      <c r="S24" s="20">
        <f>F24/D24*100</f>
        <v>39.470443349753694</v>
      </c>
      <c r="T24" s="21">
        <v>34</v>
      </c>
      <c r="U24" s="21">
        <v>22</v>
      </c>
      <c r="V24" s="22">
        <v>0</v>
      </c>
      <c r="W24" s="22">
        <v>0</v>
      </c>
      <c r="X24" s="23" t="s">
        <v>78</v>
      </c>
      <c r="Y24" s="24">
        <f>SUM(I24+L24+O24+R24+U24+W24)</f>
        <v>155</v>
      </c>
      <c r="Z24" s="32">
        <v>36</v>
      </c>
    </row>
    <row r="25" spans="1:26" ht="15.75" x14ac:dyDescent="0.25">
      <c r="A25" s="16">
        <v>23</v>
      </c>
      <c r="B25" s="2" t="s">
        <v>42</v>
      </c>
      <c r="C25" s="1">
        <v>2313</v>
      </c>
      <c r="D25" s="1">
        <v>1222</v>
      </c>
      <c r="E25" s="1">
        <v>25636</v>
      </c>
      <c r="F25" s="17">
        <v>695</v>
      </c>
      <c r="G25" s="4">
        <f>C25/E25*100</f>
        <v>9.0224684038071459</v>
      </c>
      <c r="H25" s="3">
        <v>19</v>
      </c>
      <c r="I25" s="3">
        <v>37</v>
      </c>
      <c r="J25" s="6">
        <f>D25/C25*100</f>
        <v>52.831820146995248</v>
      </c>
      <c r="K25" s="5">
        <v>38</v>
      </c>
      <c r="L25" s="5">
        <v>18</v>
      </c>
      <c r="M25" s="8">
        <f>D25/E25*100</f>
        <v>4.7667342799188637</v>
      </c>
      <c r="N25" s="7">
        <v>38</v>
      </c>
      <c r="O25" s="7">
        <v>18</v>
      </c>
      <c r="P25" s="18">
        <f>F25/E25*100</f>
        <v>2.7110313621469806</v>
      </c>
      <c r="Q25" s="19">
        <v>19</v>
      </c>
      <c r="R25" s="19">
        <v>37</v>
      </c>
      <c r="S25" s="20">
        <f>F25/D25*100</f>
        <v>56.873977086743047</v>
      </c>
      <c r="T25" s="21">
        <v>12</v>
      </c>
      <c r="U25" s="21">
        <v>44</v>
      </c>
      <c r="V25" s="22">
        <v>0</v>
      </c>
      <c r="W25" s="22">
        <v>0</v>
      </c>
      <c r="X25" s="23" t="s">
        <v>78</v>
      </c>
      <c r="Y25" s="24">
        <f>SUM(I25+L25+O25+R25+U25+W25)</f>
        <v>154</v>
      </c>
      <c r="Z25" s="32">
        <v>18</v>
      </c>
    </row>
    <row r="26" spans="1:26" ht="19.5" customHeight="1" x14ac:dyDescent="0.25">
      <c r="A26" s="16">
        <v>24</v>
      </c>
      <c r="B26" s="2" t="s">
        <v>9</v>
      </c>
      <c r="C26" s="1">
        <v>16487</v>
      </c>
      <c r="D26" s="1">
        <v>11436</v>
      </c>
      <c r="E26" s="1">
        <v>157522</v>
      </c>
      <c r="F26" s="17">
        <v>3217</v>
      </c>
      <c r="G26" s="4">
        <f>C26/E26*100</f>
        <v>10.466474524193446</v>
      </c>
      <c r="H26" s="3">
        <v>12</v>
      </c>
      <c r="I26" s="3">
        <v>44</v>
      </c>
      <c r="J26" s="6">
        <f>D26/C26*100</f>
        <v>69.36374112937466</v>
      </c>
      <c r="K26" s="5">
        <v>20</v>
      </c>
      <c r="L26" s="5">
        <v>36</v>
      </c>
      <c r="M26" s="8">
        <f>D26/E26*100</f>
        <v>7.25993829433349</v>
      </c>
      <c r="N26" s="7">
        <v>20</v>
      </c>
      <c r="O26" s="7">
        <v>36</v>
      </c>
      <c r="P26" s="18">
        <f>F26/E26*100</f>
        <v>2.0422544152562816</v>
      </c>
      <c r="Q26" s="19">
        <v>28</v>
      </c>
      <c r="R26" s="19">
        <v>28</v>
      </c>
      <c r="S26" s="20">
        <f>F26/D26*100</f>
        <v>28.130465197621547</v>
      </c>
      <c r="T26" s="21">
        <v>46</v>
      </c>
      <c r="U26" s="21">
        <v>10</v>
      </c>
      <c r="V26" s="22">
        <v>0</v>
      </c>
      <c r="W26" s="22">
        <v>0</v>
      </c>
      <c r="X26" s="23" t="s">
        <v>78</v>
      </c>
      <c r="Y26" s="24">
        <f>SUM(I26+L26+O26+R26+U26+W26)</f>
        <v>154</v>
      </c>
      <c r="Z26" s="32">
        <v>13</v>
      </c>
    </row>
    <row r="27" spans="1:26" ht="15.75" x14ac:dyDescent="0.25">
      <c r="A27" s="16">
        <v>25</v>
      </c>
      <c r="B27" s="2" t="s">
        <v>24</v>
      </c>
      <c r="C27" s="1">
        <v>5416</v>
      </c>
      <c r="D27" s="1">
        <v>2598</v>
      </c>
      <c r="E27" s="1">
        <v>48843</v>
      </c>
      <c r="F27" s="17">
        <v>1383</v>
      </c>
      <c r="G27" s="4">
        <f>C27/E27*100</f>
        <v>11.088589971950945</v>
      </c>
      <c r="H27" s="3">
        <v>9</v>
      </c>
      <c r="I27" s="3">
        <v>47</v>
      </c>
      <c r="J27" s="6">
        <f>D27/C27*100</f>
        <v>47.968980797636632</v>
      </c>
      <c r="K27" s="5">
        <v>42</v>
      </c>
      <c r="L27" s="5">
        <v>14</v>
      </c>
      <c r="M27" s="8">
        <f>D27/E27*100</f>
        <v>5.3190835943738097</v>
      </c>
      <c r="N27" s="7">
        <v>42</v>
      </c>
      <c r="O27" s="7">
        <v>14</v>
      </c>
      <c r="P27" s="18">
        <f>F27/E27*100</f>
        <v>2.8315214053190836</v>
      </c>
      <c r="Q27" s="19">
        <v>18</v>
      </c>
      <c r="R27" s="19">
        <v>38</v>
      </c>
      <c r="S27" s="20">
        <f>F27/D27*100</f>
        <v>53.233256351039259</v>
      </c>
      <c r="T27" s="21">
        <v>16</v>
      </c>
      <c r="U27" s="21">
        <v>40</v>
      </c>
      <c r="V27" s="22">
        <v>0</v>
      </c>
      <c r="W27" s="22">
        <v>0</v>
      </c>
      <c r="X27" s="23" t="s">
        <v>78</v>
      </c>
      <c r="Y27" s="24">
        <f>SUM(I27+L27+O27+R27+U27+W27)</f>
        <v>153</v>
      </c>
      <c r="Z27" s="32">
        <v>20</v>
      </c>
    </row>
    <row r="28" spans="1:26" ht="15.75" x14ac:dyDescent="0.25">
      <c r="A28" s="16">
        <v>26</v>
      </c>
      <c r="B28" s="2" t="s">
        <v>51</v>
      </c>
      <c r="C28" s="1">
        <v>3048</v>
      </c>
      <c r="D28" s="1">
        <v>1850</v>
      </c>
      <c r="E28" s="1">
        <v>30075</v>
      </c>
      <c r="F28" s="17">
        <v>682</v>
      </c>
      <c r="G28" s="4">
        <f>C28/E28*100</f>
        <v>10.134663341645886</v>
      </c>
      <c r="H28" s="3">
        <v>14</v>
      </c>
      <c r="I28" s="3">
        <v>42</v>
      </c>
      <c r="J28" s="6">
        <f>D28/C28*100</f>
        <v>60.69553805774278</v>
      </c>
      <c r="K28" s="5">
        <v>27</v>
      </c>
      <c r="L28" s="5">
        <v>29</v>
      </c>
      <c r="M28" s="8">
        <f>D28/E28*100</f>
        <v>6.151288445552785</v>
      </c>
      <c r="N28" s="7">
        <v>27</v>
      </c>
      <c r="O28" s="7">
        <v>29</v>
      </c>
      <c r="P28" s="18">
        <f>F28/E28*100</f>
        <v>2.2676641729010809</v>
      </c>
      <c r="Q28" s="19">
        <v>26</v>
      </c>
      <c r="R28" s="19">
        <v>30</v>
      </c>
      <c r="S28" s="20">
        <f>F28/D28*100</f>
        <v>36.864864864864863</v>
      </c>
      <c r="T28" s="21">
        <v>36</v>
      </c>
      <c r="U28" s="21">
        <v>20</v>
      </c>
      <c r="V28" s="22">
        <v>0</v>
      </c>
      <c r="W28" s="22">
        <v>0</v>
      </c>
      <c r="X28" s="23" t="s">
        <v>78</v>
      </c>
      <c r="Y28" s="24">
        <f>SUM(I28+L28+O28+R28+U28+W28)</f>
        <v>150</v>
      </c>
      <c r="Z28" s="32">
        <v>22</v>
      </c>
    </row>
    <row r="29" spans="1:26" ht="15.75" x14ac:dyDescent="0.25">
      <c r="A29" s="16">
        <v>27</v>
      </c>
      <c r="B29" s="2" t="s">
        <v>34</v>
      </c>
      <c r="C29" s="1">
        <v>4225</v>
      </c>
      <c r="D29" s="1">
        <v>2260</v>
      </c>
      <c r="E29" s="1">
        <v>60091</v>
      </c>
      <c r="F29" s="17">
        <v>1517</v>
      </c>
      <c r="G29" s="4">
        <f>C29/E29*100</f>
        <v>7.0310029788154633</v>
      </c>
      <c r="H29" s="3">
        <v>31</v>
      </c>
      <c r="I29" s="3">
        <v>25</v>
      </c>
      <c r="J29" s="6">
        <f>D29/C29*100</f>
        <v>53.491124260355029</v>
      </c>
      <c r="K29" s="5">
        <v>36</v>
      </c>
      <c r="L29" s="5">
        <v>20</v>
      </c>
      <c r="M29" s="8">
        <f>D29/E29*100</f>
        <v>3.7609625401474429</v>
      </c>
      <c r="N29" s="7">
        <v>36</v>
      </c>
      <c r="O29" s="7">
        <v>20</v>
      </c>
      <c r="P29" s="18">
        <f>F29/E29*100</f>
        <v>2.524504501506049</v>
      </c>
      <c r="Q29" s="19">
        <v>21</v>
      </c>
      <c r="R29" s="19">
        <v>35</v>
      </c>
      <c r="S29" s="20">
        <f>F29/D29*100</f>
        <v>67.123893805309734</v>
      </c>
      <c r="T29" s="21">
        <v>7</v>
      </c>
      <c r="U29" s="21">
        <v>49</v>
      </c>
      <c r="V29" s="22">
        <v>0</v>
      </c>
      <c r="W29" s="22">
        <v>0</v>
      </c>
      <c r="X29" s="23" t="s">
        <v>78</v>
      </c>
      <c r="Y29" s="24">
        <f>SUM(I29+L29+O29+R29+U29+W29)</f>
        <v>149</v>
      </c>
      <c r="Z29" s="32">
        <v>21</v>
      </c>
    </row>
    <row r="30" spans="1:26" ht="15.75" x14ac:dyDescent="0.25">
      <c r="A30" s="16">
        <v>28</v>
      </c>
      <c r="B30" s="2" t="s">
        <v>3</v>
      </c>
      <c r="C30" s="1">
        <v>10250</v>
      </c>
      <c r="D30" s="1">
        <v>8143</v>
      </c>
      <c r="E30" s="1">
        <v>115114</v>
      </c>
      <c r="F30" s="17">
        <v>2147</v>
      </c>
      <c r="G30" s="4">
        <f>C30/E30*100</f>
        <v>8.9042166895425403</v>
      </c>
      <c r="H30" s="3">
        <v>21</v>
      </c>
      <c r="I30" s="3">
        <v>35</v>
      </c>
      <c r="J30" s="6">
        <f>D30/C30*100</f>
        <v>79.443902439024399</v>
      </c>
      <c r="K30" s="5">
        <v>16</v>
      </c>
      <c r="L30" s="5">
        <v>40</v>
      </c>
      <c r="M30" s="8">
        <f>D30/E30*100</f>
        <v>7.0738572197995033</v>
      </c>
      <c r="N30" s="7">
        <v>16</v>
      </c>
      <c r="O30" s="7">
        <v>40</v>
      </c>
      <c r="P30" s="18">
        <f>F30/E30*100</f>
        <v>1.8651076324339351</v>
      </c>
      <c r="Q30" s="19">
        <v>34</v>
      </c>
      <c r="R30" s="19">
        <v>22</v>
      </c>
      <c r="S30" s="20">
        <f>F30/D30*100</f>
        <v>26.366204101682428</v>
      </c>
      <c r="T30" s="21">
        <v>50</v>
      </c>
      <c r="U30" s="21">
        <v>6</v>
      </c>
      <c r="V30" s="22">
        <v>0</v>
      </c>
      <c r="W30" s="22">
        <v>0</v>
      </c>
      <c r="X30" s="23" t="s">
        <v>78</v>
      </c>
      <c r="Y30" s="24">
        <f>SUM(I30+L30+O30+R30+U30+W30)</f>
        <v>143</v>
      </c>
      <c r="Z30" s="32">
        <v>27</v>
      </c>
    </row>
    <row r="31" spans="1:26" ht="15.75" x14ac:dyDescent="0.25">
      <c r="A31" s="16">
        <v>29</v>
      </c>
      <c r="B31" s="2" t="s">
        <v>30</v>
      </c>
      <c r="C31" s="1">
        <v>5095</v>
      </c>
      <c r="D31" s="1">
        <v>3269</v>
      </c>
      <c r="E31" s="1">
        <v>70729</v>
      </c>
      <c r="F31" s="17">
        <v>1372</v>
      </c>
      <c r="G31" s="4">
        <f>C31/E31*100</f>
        <v>7.20355158421581</v>
      </c>
      <c r="H31" s="3">
        <v>29</v>
      </c>
      <c r="I31" s="3">
        <v>27</v>
      </c>
      <c r="J31" s="6">
        <f>D31/C31*100</f>
        <v>64.16094210009814</v>
      </c>
      <c r="K31" s="5">
        <v>23</v>
      </c>
      <c r="L31" s="5">
        <v>33</v>
      </c>
      <c r="M31" s="8">
        <f>D31/E31*100</f>
        <v>4.6218665610994076</v>
      </c>
      <c r="N31" s="7">
        <v>23</v>
      </c>
      <c r="O31" s="7">
        <v>33</v>
      </c>
      <c r="P31" s="18">
        <f>F31/E31*100</f>
        <v>1.9397983853864751</v>
      </c>
      <c r="Q31" s="19">
        <v>32</v>
      </c>
      <c r="R31" s="19">
        <v>24</v>
      </c>
      <c r="S31" s="20">
        <f>F31/D31*100</f>
        <v>41.970021413276228</v>
      </c>
      <c r="T31" s="21">
        <v>33</v>
      </c>
      <c r="U31" s="21">
        <v>23</v>
      </c>
      <c r="V31" s="22">
        <v>0</v>
      </c>
      <c r="W31" s="22">
        <v>0</v>
      </c>
      <c r="X31" s="23" t="s">
        <v>78</v>
      </c>
      <c r="Y31" s="24">
        <f>SUM(I31+L31+O31+R31+U31+W31)</f>
        <v>140</v>
      </c>
      <c r="Z31" s="32">
        <v>35</v>
      </c>
    </row>
    <row r="32" spans="1:26" ht="15.75" x14ac:dyDescent="0.25">
      <c r="A32" s="16">
        <v>30</v>
      </c>
      <c r="B32" s="2" t="s">
        <v>49</v>
      </c>
      <c r="C32" s="1">
        <v>2391</v>
      </c>
      <c r="D32" s="1">
        <v>1103</v>
      </c>
      <c r="E32" s="1">
        <v>26544</v>
      </c>
      <c r="F32" s="17">
        <v>608</v>
      </c>
      <c r="G32" s="4">
        <f>C32/E32*100</f>
        <v>9.0076853526220617</v>
      </c>
      <c r="H32" s="3">
        <v>20</v>
      </c>
      <c r="I32" s="3">
        <v>36</v>
      </c>
      <c r="J32" s="6">
        <f>D32/C32*100</f>
        <v>46.13132580510247</v>
      </c>
      <c r="K32" s="5">
        <v>44</v>
      </c>
      <c r="L32" s="5">
        <v>12</v>
      </c>
      <c r="M32" s="8">
        <f>D32/E32*100</f>
        <v>4.1553646775165767</v>
      </c>
      <c r="N32" s="7">
        <v>44</v>
      </c>
      <c r="O32" s="7">
        <v>12</v>
      </c>
      <c r="P32" s="18">
        <f>F32/E32*100</f>
        <v>2.2905364677516573</v>
      </c>
      <c r="Q32" s="19">
        <v>23</v>
      </c>
      <c r="R32" s="19">
        <v>33</v>
      </c>
      <c r="S32" s="20">
        <f>F32/D32*100</f>
        <v>55.122393472348143</v>
      </c>
      <c r="T32" s="21">
        <v>14</v>
      </c>
      <c r="U32" s="21">
        <v>42</v>
      </c>
      <c r="V32" s="22">
        <v>0</v>
      </c>
      <c r="W32" s="22">
        <v>0</v>
      </c>
      <c r="X32" s="23" t="s">
        <v>78</v>
      </c>
      <c r="Y32" s="24">
        <f>SUM(I32+L32+O32+R32+U32+W32)</f>
        <v>135</v>
      </c>
      <c r="Z32" s="32">
        <v>26</v>
      </c>
    </row>
    <row r="33" spans="1:26" ht="15.75" x14ac:dyDescent="0.25">
      <c r="A33" s="16">
        <v>31</v>
      </c>
      <c r="B33" s="2" t="s">
        <v>7</v>
      </c>
      <c r="C33" s="1">
        <v>3080</v>
      </c>
      <c r="D33" s="1">
        <v>612</v>
      </c>
      <c r="E33" s="1">
        <v>19425</v>
      </c>
      <c r="F33" s="17">
        <v>391</v>
      </c>
      <c r="G33" s="4">
        <f>C33/E33*100</f>
        <v>15.855855855855856</v>
      </c>
      <c r="H33" s="3">
        <v>2</v>
      </c>
      <c r="I33" s="3">
        <v>54</v>
      </c>
      <c r="J33" s="6">
        <f>D33/C33*100</f>
        <v>19.870129870129873</v>
      </c>
      <c r="K33" s="5">
        <v>54</v>
      </c>
      <c r="L33" s="5">
        <v>2</v>
      </c>
      <c r="M33" s="8">
        <f>D33/E33*100</f>
        <v>3.1505791505791505</v>
      </c>
      <c r="N33" s="7">
        <v>54</v>
      </c>
      <c r="O33" s="7">
        <v>2</v>
      </c>
      <c r="P33" s="18">
        <f>F33/E33*100</f>
        <v>2.012870012870013</v>
      </c>
      <c r="Q33" s="19">
        <v>29</v>
      </c>
      <c r="R33" s="19">
        <v>27</v>
      </c>
      <c r="S33" s="20">
        <f>F33/D33*100</f>
        <v>63.888888888888886</v>
      </c>
      <c r="T33" s="21">
        <v>8</v>
      </c>
      <c r="U33" s="21">
        <v>48</v>
      </c>
      <c r="V33" s="22">
        <v>0</v>
      </c>
      <c r="W33" s="22">
        <v>0</v>
      </c>
      <c r="X33" s="23" t="s">
        <v>78</v>
      </c>
      <c r="Y33" s="24">
        <f>SUM(I33+L33+O33+R33+U33+W33)</f>
        <v>133</v>
      </c>
      <c r="Z33" s="32">
        <v>23</v>
      </c>
    </row>
    <row r="34" spans="1:26" ht="15.75" x14ac:dyDescent="0.25">
      <c r="A34" s="16">
        <v>32</v>
      </c>
      <c r="B34" s="2" t="s">
        <v>22</v>
      </c>
      <c r="C34" s="1">
        <v>1834</v>
      </c>
      <c r="D34" s="1">
        <v>1008</v>
      </c>
      <c r="E34" s="1">
        <v>30847</v>
      </c>
      <c r="F34" s="17">
        <v>598</v>
      </c>
      <c r="G34" s="4">
        <f>C34/E34*100</f>
        <v>5.9454728174538856</v>
      </c>
      <c r="H34" s="3">
        <v>41</v>
      </c>
      <c r="I34" s="3">
        <v>15</v>
      </c>
      <c r="J34" s="6">
        <f>D34/C34*100</f>
        <v>54.961832061068705</v>
      </c>
      <c r="K34" s="5">
        <v>33</v>
      </c>
      <c r="L34" s="5">
        <v>23</v>
      </c>
      <c r="M34" s="8">
        <f>D34/E34*100</f>
        <v>3.2677407851654938</v>
      </c>
      <c r="N34" s="7">
        <v>33</v>
      </c>
      <c r="O34" s="7">
        <v>23</v>
      </c>
      <c r="P34" s="18">
        <f>F34/E34*100</f>
        <v>1.9386001880247674</v>
      </c>
      <c r="Q34" s="19">
        <v>33</v>
      </c>
      <c r="R34" s="19">
        <v>23</v>
      </c>
      <c r="S34" s="20">
        <f>F34/D34*100</f>
        <v>59.325396825396822</v>
      </c>
      <c r="T34" s="21">
        <v>9</v>
      </c>
      <c r="U34" s="21">
        <v>47</v>
      </c>
      <c r="V34" s="22">
        <v>0</v>
      </c>
      <c r="W34" s="22">
        <v>0</v>
      </c>
      <c r="X34" s="23" t="s">
        <v>78</v>
      </c>
      <c r="Y34" s="24">
        <f>SUM(I34+L34+O34+R34+U34+W34)</f>
        <v>131</v>
      </c>
      <c r="Z34" s="32">
        <v>34</v>
      </c>
    </row>
    <row r="35" spans="1:26" ht="15.75" x14ac:dyDescent="0.25">
      <c r="A35" s="16">
        <v>33</v>
      </c>
      <c r="B35" s="2" t="s">
        <v>19</v>
      </c>
      <c r="C35" s="1">
        <v>1434</v>
      </c>
      <c r="D35" s="1">
        <v>900</v>
      </c>
      <c r="E35" s="1">
        <v>23519</v>
      </c>
      <c r="F35" s="17">
        <v>421</v>
      </c>
      <c r="G35" s="4">
        <f>C35/E35*100</f>
        <v>6.0971980101194774</v>
      </c>
      <c r="H35" s="3">
        <v>39</v>
      </c>
      <c r="I35" s="3">
        <v>17</v>
      </c>
      <c r="J35" s="6">
        <f>D35/C35*100</f>
        <v>62.761506276150627</v>
      </c>
      <c r="K35" s="5">
        <v>25</v>
      </c>
      <c r="L35" s="5">
        <v>31</v>
      </c>
      <c r="M35" s="8">
        <f>D35/E35*100</f>
        <v>3.8266933117904673</v>
      </c>
      <c r="N35" s="7">
        <v>25</v>
      </c>
      <c r="O35" s="7">
        <v>31</v>
      </c>
      <c r="P35" s="18">
        <f>F35/E35*100</f>
        <v>1.7900420936264296</v>
      </c>
      <c r="Q35" s="19">
        <v>37</v>
      </c>
      <c r="R35" s="19">
        <v>19</v>
      </c>
      <c r="S35" s="20">
        <f>F35/D35*100</f>
        <v>46.777777777777779</v>
      </c>
      <c r="T35" s="21">
        <v>26</v>
      </c>
      <c r="U35" s="21">
        <v>30</v>
      </c>
      <c r="V35" s="22">
        <v>0</v>
      </c>
      <c r="W35" s="22">
        <v>0</v>
      </c>
      <c r="X35" s="23" t="s">
        <v>78</v>
      </c>
      <c r="Y35" s="24">
        <f>SUM(I35+L35+O35+R35+U35+W35)</f>
        <v>128</v>
      </c>
      <c r="Z35" s="32">
        <v>43</v>
      </c>
    </row>
    <row r="36" spans="1:26" ht="15.75" x14ac:dyDescent="0.25">
      <c r="A36" s="16">
        <v>34</v>
      </c>
      <c r="B36" s="2" t="s">
        <v>43</v>
      </c>
      <c r="C36" s="1">
        <v>1823</v>
      </c>
      <c r="D36" s="1">
        <v>1185</v>
      </c>
      <c r="E36" s="1">
        <v>31649</v>
      </c>
      <c r="F36" s="17">
        <v>515</v>
      </c>
      <c r="G36" s="4">
        <f>C36/E36*100</f>
        <v>5.7600556099718796</v>
      </c>
      <c r="H36" s="3">
        <v>43</v>
      </c>
      <c r="I36" s="3">
        <v>13</v>
      </c>
      <c r="J36" s="6">
        <f>D36/C36*100</f>
        <v>65.002742731760833</v>
      </c>
      <c r="K36" s="5">
        <v>22</v>
      </c>
      <c r="L36" s="5">
        <v>34</v>
      </c>
      <c r="M36" s="8">
        <f>D36/E36*100</f>
        <v>3.7441941293563779</v>
      </c>
      <c r="N36" s="7">
        <v>22</v>
      </c>
      <c r="O36" s="7">
        <v>34</v>
      </c>
      <c r="P36" s="18">
        <f>F36/E36*100</f>
        <v>1.6272236089607885</v>
      </c>
      <c r="Q36" s="19">
        <v>38</v>
      </c>
      <c r="R36" s="19">
        <v>18</v>
      </c>
      <c r="S36" s="20">
        <f>F36/D36*100</f>
        <v>43.459915611814345</v>
      </c>
      <c r="T36" s="21">
        <v>30</v>
      </c>
      <c r="U36" s="21">
        <v>26</v>
      </c>
      <c r="V36" s="22">
        <v>0</v>
      </c>
      <c r="W36" s="22">
        <v>0</v>
      </c>
      <c r="X36" s="23" t="s">
        <v>78</v>
      </c>
      <c r="Y36" s="24">
        <f>SUM(I36+L36+O36+R36+U36+W36)</f>
        <v>125</v>
      </c>
      <c r="Z36" s="32">
        <v>41</v>
      </c>
    </row>
    <row r="37" spans="1:26" ht="15.75" x14ac:dyDescent="0.25">
      <c r="A37" s="16">
        <v>35</v>
      </c>
      <c r="B37" s="2" t="s">
        <v>36</v>
      </c>
      <c r="C37" s="1">
        <v>2298</v>
      </c>
      <c r="D37" s="1">
        <v>1977</v>
      </c>
      <c r="E37" s="1">
        <v>35412</v>
      </c>
      <c r="F37" s="17">
        <v>413</v>
      </c>
      <c r="G37" s="4">
        <f>C37/E37*100</f>
        <v>6.4893256523212468</v>
      </c>
      <c r="H37" s="3">
        <v>37</v>
      </c>
      <c r="I37" s="3">
        <v>19</v>
      </c>
      <c r="J37" s="6">
        <f>D37/C37*100</f>
        <v>86.031331592689298</v>
      </c>
      <c r="K37" s="5">
        <v>14</v>
      </c>
      <c r="L37" s="5">
        <v>42</v>
      </c>
      <c r="M37" s="8">
        <f>D37/E37*100</f>
        <v>5.5828532700779396</v>
      </c>
      <c r="N37" s="7">
        <v>14</v>
      </c>
      <c r="O37" s="7">
        <v>42</v>
      </c>
      <c r="P37" s="18">
        <f>F37/E37*100</f>
        <v>1.1662713204563424</v>
      </c>
      <c r="Q37" s="19">
        <v>42</v>
      </c>
      <c r="R37" s="19">
        <v>14</v>
      </c>
      <c r="S37" s="20">
        <f>F37/D37*100</f>
        <v>20.890237733940314</v>
      </c>
      <c r="T37" s="21">
        <v>52</v>
      </c>
      <c r="U37" s="21">
        <v>4</v>
      </c>
      <c r="V37" s="22">
        <v>0</v>
      </c>
      <c r="W37" s="22">
        <v>0</v>
      </c>
      <c r="X37" s="23" t="s">
        <v>78</v>
      </c>
      <c r="Y37" s="24">
        <f>SUM(I37+L37+O37+R37+U37+W37)</f>
        <v>121</v>
      </c>
      <c r="Z37" s="32">
        <v>40</v>
      </c>
    </row>
    <row r="38" spans="1:26" ht="15.75" x14ac:dyDescent="0.25">
      <c r="A38" s="16">
        <v>36</v>
      </c>
      <c r="B38" s="2" t="s">
        <v>6</v>
      </c>
      <c r="C38" s="1">
        <v>3943</v>
      </c>
      <c r="D38" s="1">
        <v>1662</v>
      </c>
      <c r="E38" s="1">
        <v>45007</v>
      </c>
      <c r="F38" s="17">
        <v>878</v>
      </c>
      <c r="G38" s="4">
        <f>C38/E38*100</f>
        <v>8.7608594218677087</v>
      </c>
      <c r="H38" s="3">
        <v>22</v>
      </c>
      <c r="I38" s="3">
        <v>34</v>
      </c>
      <c r="J38" s="6">
        <f>D38/C38*100</f>
        <v>42.150646715698706</v>
      </c>
      <c r="K38" s="5">
        <v>45</v>
      </c>
      <c r="L38" s="5">
        <v>11</v>
      </c>
      <c r="M38" s="8">
        <f>D38/E38*100</f>
        <v>3.6927589041704625</v>
      </c>
      <c r="N38" s="7">
        <v>45</v>
      </c>
      <c r="O38" s="7">
        <v>11</v>
      </c>
      <c r="P38" s="18">
        <f>F38/E38*100</f>
        <v>1.950807652143</v>
      </c>
      <c r="Q38" s="19">
        <v>31</v>
      </c>
      <c r="R38" s="19">
        <v>25</v>
      </c>
      <c r="S38" s="20">
        <f>F38/D38*100</f>
        <v>52.827918170878462</v>
      </c>
      <c r="T38" s="21">
        <v>17</v>
      </c>
      <c r="U38" s="21">
        <v>39</v>
      </c>
      <c r="V38" s="22">
        <v>0</v>
      </c>
      <c r="W38" s="22">
        <v>0</v>
      </c>
      <c r="X38" s="23" t="s">
        <v>78</v>
      </c>
      <c r="Y38" s="24">
        <f>SUM(I38+L38+O38+R38+U38+W38)</f>
        <v>120</v>
      </c>
      <c r="Z38" s="32">
        <v>29</v>
      </c>
    </row>
    <row r="39" spans="1:26" s="31" customFormat="1" ht="15.75" x14ac:dyDescent="0.25">
      <c r="A39" s="16">
        <v>37</v>
      </c>
      <c r="B39" s="2" t="s">
        <v>48</v>
      </c>
      <c r="C39" s="1">
        <v>389</v>
      </c>
      <c r="D39" s="1">
        <v>145</v>
      </c>
      <c r="E39" s="1">
        <v>5855</v>
      </c>
      <c r="F39" s="17">
        <v>116</v>
      </c>
      <c r="G39" s="4">
        <f>C39/E39*100</f>
        <v>6.6438941076003415</v>
      </c>
      <c r="H39" s="3">
        <v>34</v>
      </c>
      <c r="I39" s="3">
        <v>22</v>
      </c>
      <c r="J39" s="6">
        <f>D39/C39*100</f>
        <v>37.275064267352185</v>
      </c>
      <c r="K39" s="5">
        <v>48</v>
      </c>
      <c r="L39" s="5">
        <v>8</v>
      </c>
      <c r="M39" s="8">
        <f>D39/E39*100</f>
        <v>2.4765157984628523</v>
      </c>
      <c r="N39" s="7">
        <v>48</v>
      </c>
      <c r="O39" s="7">
        <v>8</v>
      </c>
      <c r="P39" s="18">
        <f>F39/E39*100</f>
        <v>1.9812126387702818</v>
      </c>
      <c r="Q39" s="19">
        <v>30</v>
      </c>
      <c r="R39" s="19">
        <v>26</v>
      </c>
      <c r="S39" s="20">
        <f>F39/D39*100</f>
        <v>80</v>
      </c>
      <c r="T39" s="21">
        <v>3</v>
      </c>
      <c r="U39" s="21">
        <v>53</v>
      </c>
      <c r="V39" s="22">
        <v>0</v>
      </c>
      <c r="W39" s="22">
        <v>0</v>
      </c>
      <c r="X39" s="23" t="s">
        <v>78</v>
      </c>
      <c r="Y39" s="24">
        <f>SUM(I39+L39+O39+R39+U39+W39)</f>
        <v>117</v>
      </c>
      <c r="Z39" s="32">
        <v>42</v>
      </c>
    </row>
    <row r="40" spans="1:26" ht="15.75" x14ac:dyDescent="0.25">
      <c r="A40" s="16">
        <v>38</v>
      </c>
      <c r="B40" s="2" t="s">
        <v>14</v>
      </c>
      <c r="C40" s="1">
        <v>7395</v>
      </c>
      <c r="D40" s="1">
        <v>3921</v>
      </c>
      <c r="E40" s="1">
        <v>106350</v>
      </c>
      <c r="F40" s="17">
        <v>1928</v>
      </c>
      <c r="G40" s="4">
        <f>C40/E40*100</f>
        <v>6.9534555712270807</v>
      </c>
      <c r="H40" s="3">
        <v>33</v>
      </c>
      <c r="I40" s="3">
        <v>23</v>
      </c>
      <c r="J40" s="6">
        <f>D40/C40*100</f>
        <v>53.022312373225155</v>
      </c>
      <c r="K40" s="5">
        <v>37</v>
      </c>
      <c r="L40" s="5">
        <v>19</v>
      </c>
      <c r="M40" s="8">
        <f>D40/E40*100</f>
        <v>3.6868829337094495</v>
      </c>
      <c r="N40" s="7">
        <v>37</v>
      </c>
      <c r="O40" s="7">
        <v>19</v>
      </c>
      <c r="P40" s="18">
        <f>F40/E40*100</f>
        <v>1.8128819934179596</v>
      </c>
      <c r="Q40" s="19">
        <v>36</v>
      </c>
      <c r="R40" s="19">
        <v>20</v>
      </c>
      <c r="S40" s="20">
        <f>F40/D40*100</f>
        <v>49.171129813823008</v>
      </c>
      <c r="T40" s="21">
        <v>21</v>
      </c>
      <c r="U40" s="21">
        <v>35</v>
      </c>
      <c r="V40" s="22">
        <v>0</v>
      </c>
      <c r="W40" s="22">
        <v>0</v>
      </c>
      <c r="X40" s="23" t="s">
        <v>78</v>
      </c>
      <c r="Y40" s="24">
        <f>SUM(I40+L40+O40+R40+U40+W40)</f>
        <v>116</v>
      </c>
      <c r="Z40" s="32">
        <v>32</v>
      </c>
    </row>
    <row r="41" spans="1:26" ht="15.75" x14ac:dyDescent="0.25">
      <c r="A41" s="16">
        <v>39</v>
      </c>
      <c r="B41" s="2" t="s">
        <v>26</v>
      </c>
      <c r="C41" s="1">
        <v>4660</v>
      </c>
      <c r="D41" s="1">
        <v>2391</v>
      </c>
      <c r="E41" s="1">
        <v>25451</v>
      </c>
      <c r="F41" s="17">
        <v>467</v>
      </c>
      <c r="G41" s="4">
        <f>C41/E41*100</f>
        <v>18.309693135829633</v>
      </c>
      <c r="H41" s="3">
        <v>1</v>
      </c>
      <c r="I41" s="3">
        <v>55</v>
      </c>
      <c r="J41" s="6">
        <f>D41/C41*100</f>
        <v>51.309012875536489</v>
      </c>
      <c r="K41" s="5">
        <v>40</v>
      </c>
      <c r="L41" s="5">
        <v>16</v>
      </c>
      <c r="M41" s="8">
        <f>D41/E41*100</f>
        <v>9.3945228085340471</v>
      </c>
      <c r="N41" s="7">
        <v>40</v>
      </c>
      <c r="O41" s="7">
        <v>16</v>
      </c>
      <c r="P41" s="18">
        <f>F41/E41*100</f>
        <v>1.8348984322816393</v>
      </c>
      <c r="Q41" s="19">
        <v>35</v>
      </c>
      <c r="R41" s="19">
        <v>21</v>
      </c>
      <c r="S41" s="20">
        <f>F41/D41*100</f>
        <v>19.531576746131325</v>
      </c>
      <c r="T41" s="21">
        <v>53</v>
      </c>
      <c r="U41" s="21">
        <v>3</v>
      </c>
      <c r="V41" s="22">
        <v>0</v>
      </c>
      <c r="W41" s="22">
        <v>0</v>
      </c>
      <c r="X41" s="23" t="s">
        <v>78</v>
      </c>
      <c r="Y41" s="24">
        <f>SUM(I41+L41+O41+R41+U41+W41)</f>
        <v>111</v>
      </c>
      <c r="Z41" s="32">
        <v>30</v>
      </c>
    </row>
    <row r="42" spans="1:26" ht="15.75" x14ac:dyDescent="0.25">
      <c r="A42" s="16">
        <v>40</v>
      </c>
      <c r="B42" s="27" t="s">
        <v>2</v>
      </c>
      <c r="C42" s="3">
        <v>4508</v>
      </c>
      <c r="D42" s="3">
        <v>3409</v>
      </c>
      <c r="E42" s="3">
        <v>75030</v>
      </c>
      <c r="F42" s="28">
        <v>841</v>
      </c>
      <c r="G42" s="4">
        <f>C42/E42*100</f>
        <v>6.0082633613221379</v>
      </c>
      <c r="H42" s="3">
        <v>40</v>
      </c>
      <c r="I42" s="3">
        <v>16</v>
      </c>
      <c r="J42" s="6">
        <f>D42/C42*100</f>
        <v>75.621118012422357</v>
      </c>
      <c r="K42" s="5">
        <v>18</v>
      </c>
      <c r="L42" s="3">
        <v>38</v>
      </c>
      <c r="M42" s="8">
        <f>D42/E42*100</f>
        <v>4.5435159269625487</v>
      </c>
      <c r="N42" s="7">
        <v>18</v>
      </c>
      <c r="O42" s="3">
        <v>38</v>
      </c>
      <c r="P42" s="18">
        <f>F42/E42*100</f>
        <v>1.1208849793415967</v>
      </c>
      <c r="Q42" s="19">
        <v>44</v>
      </c>
      <c r="R42" s="29">
        <v>12</v>
      </c>
      <c r="S42" s="20">
        <f>F42/D42*100</f>
        <v>24.669991199765327</v>
      </c>
      <c r="T42" s="21">
        <v>51</v>
      </c>
      <c r="U42" s="29">
        <v>5</v>
      </c>
      <c r="V42" s="28">
        <v>0</v>
      </c>
      <c r="W42" s="28">
        <v>0</v>
      </c>
      <c r="X42" s="30" t="s">
        <v>78</v>
      </c>
      <c r="Y42" s="24">
        <f>SUM(I42+L42+O42+R42+U42+W42)</f>
        <v>109</v>
      </c>
      <c r="Z42" s="32">
        <v>37</v>
      </c>
    </row>
    <row r="43" spans="1:26" ht="15.75" x14ac:dyDescent="0.25">
      <c r="A43" s="16">
        <v>41</v>
      </c>
      <c r="B43" s="2" t="s">
        <v>10</v>
      </c>
      <c r="C43" s="1">
        <v>7737</v>
      </c>
      <c r="D43" s="1">
        <v>4182</v>
      </c>
      <c r="E43" s="1">
        <v>102374</v>
      </c>
      <c r="F43" s="17">
        <v>1626</v>
      </c>
      <c r="G43" s="4">
        <f>C43/E43*100</f>
        <v>7.557582980053529</v>
      </c>
      <c r="H43" s="3">
        <v>28</v>
      </c>
      <c r="I43" s="3">
        <v>28</v>
      </c>
      <c r="J43" s="6">
        <f>D43/C43*100</f>
        <v>54.051958123303599</v>
      </c>
      <c r="K43" s="5">
        <v>35</v>
      </c>
      <c r="L43" s="5">
        <v>21</v>
      </c>
      <c r="M43" s="8">
        <f>D43/E43*100</f>
        <v>4.085021587512454</v>
      </c>
      <c r="N43" s="7">
        <v>35</v>
      </c>
      <c r="O43" s="7">
        <v>21</v>
      </c>
      <c r="P43" s="18">
        <f>F43/E43*100</f>
        <v>1.5882939027487448</v>
      </c>
      <c r="Q43" s="19">
        <v>39</v>
      </c>
      <c r="R43" s="19">
        <v>17</v>
      </c>
      <c r="S43" s="20">
        <f>F43/D43*100</f>
        <v>38.880918220946917</v>
      </c>
      <c r="T43" s="21">
        <v>35</v>
      </c>
      <c r="U43" s="21">
        <v>21</v>
      </c>
      <c r="V43" s="22">
        <v>0</v>
      </c>
      <c r="W43" s="22">
        <v>0</v>
      </c>
      <c r="X43" s="23" t="s">
        <v>78</v>
      </c>
      <c r="Y43" s="24">
        <f>SUM(I43+L43+O43+R43+U43+W43)</f>
        <v>108</v>
      </c>
      <c r="Z43" s="32">
        <v>33</v>
      </c>
    </row>
    <row r="44" spans="1:26" ht="15.75" x14ac:dyDescent="0.25">
      <c r="A44" s="16">
        <v>42</v>
      </c>
      <c r="B44" s="2" t="s">
        <v>37</v>
      </c>
      <c r="C44" s="1">
        <v>2062</v>
      </c>
      <c r="D44" s="1">
        <v>1086</v>
      </c>
      <c r="E44" s="1">
        <v>43115</v>
      </c>
      <c r="F44" s="17">
        <v>522</v>
      </c>
      <c r="G44" s="4">
        <f>C44/E44*100</f>
        <v>4.7825582743824651</v>
      </c>
      <c r="H44" s="3">
        <v>49</v>
      </c>
      <c r="I44" s="3">
        <v>7</v>
      </c>
      <c r="J44" s="6">
        <f>D44/C44*100</f>
        <v>52.667313288069842</v>
      </c>
      <c r="K44" s="5">
        <v>39</v>
      </c>
      <c r="L44" s="5">
        <v>17</v>
      </c>
      <c r="M44" s="8">
        <f>D44/E44*100</f>
        <v>2.5188449495535199</v>
      </c>
      <c r="N44" s="7">
        <v>39</v>
      </c>
      <c r="O44" s="7">
        <v>17</v>
      </c>
      <c r="P44" s="18">
        <f>F44/E44*100</f>
        <v>1.2107155282384321</v>
      </c>
      <c r="Q44" s="19">
        <v>40</v>
      </c>
      <c r="R44" s="19">
        <v>16</v>
      </c>
      <c r="S44" s="20">
        <f>F44/D44*100</f>
        <v>48.066298342541437</v>
      </c>
      <c r="T44" s="21">
        <v>22</v>
      </c>
      <c r="U44" s="21">
        <v>34</v>
      </c>
      <c r="V44" s="22">
        <v>0</v>
      </c>
      <c r="W44" s="22">
        <v>0</v>
      </c>
      <c r="X44" s="23" t="s">
        <v>78</v>
      </c>
      <c r="Y44" s="24">
        <f>SUM(I44+L44+O44+R44+U44+W44)</f>
        <v>91</v>
      </c>
      <c r="Z44" s="32">
        <v>50</v>
      </c>
    </row>
    <row r="45" spans="1:26" ht="15.75" x14ac:dyDescent="0.25">
      <c r="A45" s="16">
        <v>43</v>
      </c>
      <c r="B45" s="2" t="s">
        <v>8</v>
      </c>
      <c r="C45" s="1">
        <v>8204</v>
      </c>
      <c r="D45" s="1">
        <v>3408</v>
      </c>
      <c r="E45" s="1">
        <v>83718</v>
      </c>
      <c r="F45" s="17">
        <v>1007</v>
      </c>
      <c r="G45" s="4">
        <f>C45/E45*100</f>
        <v>9.7995652070044663</v>
      </c>
      <c r="H45" s="3">
        <v>15</v>
      </c>
      <c r="I45" s="3">
        <v>41</v>
      </c>
      <c r="J45" s="6">
        <f>D45/C45*100</f>
        <v>41.540711847879088</v>
      </c>
      <c r="K45" s="5">
        <v>46</v>
      </c>
      <c r="L45" s="5">
        <v>10</v>
      </c>
      <c r="M45" s="8">
        <f>D45/E45*100</f>
        <v>4.0708091449867405</v>
      </c>
      <c r="N45" s="7">
        <v>46</v>
      </c>
      <c r="O45" s="7">
        <v>10</v>
      </c>
      <c r="P45" s="18">
        <f>F45/E45*100</f>
        <v>1.2028476552234884</v>
      </c>
      <c r="Q45" s="19">
        <v>41</v>
      </c>
      <c r="R45" s="19">
        <v>15</v>
      </c>
      <c r="S45" s="20">
        <f>F45/D45*100</f>
        <v>29.5481220657277</v>
      </c>
      <c r="T45" s="21">
        <v>45</v>
      </c>
      <c r="U45" s="21">
        <v>11</v>
      </c>
      <c r="V45" s="22">
        <v>0</v>
      </c>
      <c r="W45" s="22">
        <v>0</v>
      </c>
      <c r="X45" s="23" t="s">
        <v>78</v>
      </c>
      <c r="Y45" s="24">
        <f>SUM(I45+L45+O45+R45+U45+W45)</f>
        <v>87</v>
      </c>
      <c r="Z45" s="32">
        <v>39</v>
      </c>
    </row>
    <row r="46" spans="1:26" ht="15.75" x14ac:dyDescent="0.25">
      <c r="A46" s="16">
        <v>44</v>
      </c>
      <c r="B46" s="2" t="s">
        <v>46</v>
      </c>
      <c r="C46" s="1">
        <v>4832</v>
      </c>
      <c r="D46" s="1">
        <v>2675</v>
      </c>
      <c r="E46" s="1">
        <v>94203</v>
      </c>
      <c r="F46" s="17">
        <v>959</v>
      </c>
      <c r="G46" s="4">
        <f>C46/E46*100</f>
        <v>5.1293483222402685</v>
      </c>
      <c r="H46" s="3">
        <v>48</v>
      </c>
      <c r="I46" s="3">
        <v>8</v>
      </c>
      <c r="J46" s="6">
        <f>D46/C46*100</f>
        <v>55.360099337748345</v>
      </c>
      <c r="K46" s="5">
        <v>32</v>
      </c>
      <c r="L46" s="5">
        <v>24</v>
      </c>
      <c r="M46" s="8">
        <f>D46/E46*100</f>
        <v>2.8396123265713404</v>
      </c>
      <c r="N46" s="7">
        <v>32</v>
      </c>
      <c r="O46" s="7">
        <v>24</v>
      </c>
      <c r="P46" s="18">
        <f>F46/E46*100</f>
        <v>1.0180142882923049</v>
      </c>
      <c r="Q46" s="19">
        <v>46</v>
      </c>
      <c r="R46" s="19">
        <v>10</v>
      </c>
      <c r="S46" s="20">
        <f>F46/D46*100</f>
        <v>35.850467289719631</v>
      </c>
      <c r="T46" s="21">
        <v>39</v>
      </c>
      <c r="U46" s="21">
        <v>17</v>
      </c>
      <c r="V46" s="22">
        <v>0</v>
      </c>
      <c r="W46" s="22">
        <v>0</v>
      </c>
      <c r="X46" s="23" t="s">
        <v>78</v>
      </c>
      <c r="Y46" s="24">
        <f>SUM(I46+L46+O46+R46+U46+W46)</f>
        <v>83</v>
      </c>
      <c r="Z46" s="32">
        <v>44</v>
      </c>
    </row>
    <row r="47" spans="1:26" ht="15.75" x14ac:dyDescent="0.25">
      <c r="A47" s="16">
        <v>45</v>
      </c>
      <c r="B47" s="2" t="s">
        <v>25</v>
      </c>
      <c r="C47" s="1">
        <v>1561</v>
      </c>
      <c r="D47" s="1">
        <v>417</v>
      </c>
      <c r="E47" s="1">
        <v>33310</v>
      </c>
      <c r="F47" s="17">
        <v>388</v>
      </c>
      <c r="G47" s="4">
        <f>C47/E47*100</f>
        <v>4.686280396277394</v>
      </c>
      <c r="H47" s="3">
        <v>51</v>
      </c>
      <c r="I47" s="3">
        <v>5</v>
      </c>
      <c r="J47" s="6">
        <f>D47/C47*100</f>
        <v>26.713645099295324</v>
      </c>
      <c r="K47" s="5">
        <v>52</v>
      </c>
      <c r="L47" s="5">
        <v>4</v>
      </c>
      <c r="M47" s="8">
        <f>D47/E47*100</f>
        <v>1.2518763134193935</v>
      </c>
      <c r="N47" s="7">
        <v>52</v>
      </c>
      <c r="O47" s="7">
        <v>4</v>
      </c>
      <c r="P47" s="18">
        <f>F47/E47*100</f>
        <v>1.1648153707595317</v>
      </c>
      <c r="Q47" s="19">
        <v>43</v>
      </c>
      <c r="R47" s="19">
        <v>13</v>
      </c>
      <c r="S47" s="20">
        <f>F47/D47*100</f>
        <v>93.045563549160676</v>
      </c>
      <c r="T47" s="21">
        <v>1</v>
      </c>
      <c r="U47" s="21">
        <v>55</v>
      </c>
      <c r="V47" s="22"/>
      <c r="W47" s="22">
        <v>0</v>
      </c>
      <c r="X47" s="23" t="s">
        <v>78</v>
      </c>
      <c r="Y47" s="24">
        <f>SUM(I47+L47+O47+R47+U47+W47)</f>
        <v>81</v>
      </c>
      <c r="Z47" s="32">
        <v>45</v>
      </c>
    </row>
    <row r="48" spans="1:26" ht="15.75" x14ac:dyDescent="0.25">
      <c r="A48" s="16">
        <v>46</v>
      </c>
      <c r="B48" s="2" t="s">
        <v>52</v>
      </c>
      <c r="C48" s="1">
        <v>2929</v>
      </c>
      <c r="D48" s="1">
        <v>1352</v>
      </c>
      <c r="E48" s="1">
        <v>27714</v>
      </c>
      <c r="F48" s="17">
        <v>226</v>
      </c>
      <c r="G48" s="4">
        <f>C48/E48*100</f>
        <v>10.568665656346973</v>
      </c>
      <c r="H48" s="3">
        <v>11</v>
      </c>
      <c r="I48" s="3">
        <v>45</v>
      </c>
      <c r="J48" s="6">
        <f>D48/C48*100</f>
        <v>46.159098668487538</v>
      </c>
      <c r="K48" s="5">
        <v>43</v>
      </c>
      <c r="L48" s="5">
        <v>13</v>
      </c>
      <c r="M48" s="8">
        <f>D48/E48*100</f>
        <v>4.8784008082557557</v>
      </c>
      <c r="N48" s="7">
        <v>43</v>
      </c>
      <c r="O48" s="7">
        <v>13</v>
      </c>
      <c r="P48" s="18">
        <f>F48/E48*100</f>
        <v>0.81547232445695317</v>
      </c>
      <c r="Q48" s="19">
        <v>48</v>
      </c>
      <c r="R48" s="19">
        <v>8</v>
      </c>
      <c r="S48" s="20">
        <f>F48/D48*100</f>
        <v>16.715976331360945</v>
      </c>
      <c r="T48" s="21">
        <v>55</v>
      </c>
      <c r="U48" s="21">
        <v>1</v>
      </c>
      <c r="V48" s="22">
        <v>0</v>
      </c>
      <c r="W48" s="22">
        <v>0</v>
      </c>
      <c r="X48" s="23" t="s">
        <v>78</v>
      </c>
      <c r="Y48" s="24">
        <f>SUM(I48+L48+O48+R48+U48+W48)</f>
        <v>80</v>
      </c>
      <c r="Z48" s="32">
        <v>46</v>
      </c>
    </row>
    <row r="49" spans="1:26" ht="15.75" x14ac:dyDescent="0.25">
      <c r="A49" s="16">
        <v>47</v>
      </c>
      <c r="B49" s="2" t="s">
        <v>20</v>
      </c>
      <c r="C49" s="1">
        <v>2940</v>
      </c>
      <c r="D49" s="1">
        <v>792</v>
      </c>
      <c r="E49" s="1">
        <v>31002</v>
      </c>
      <c r="F49" s="17">
        <v>285</v>
      </c>
      <c r="G49" s="4">
        <f>C49/E49*100</f>
        <v>9.4832591445713188</v>
      </c>
      <c r="H49" s="3">
        <v>17</v>
      </c>
      <c r="I49" s="3">
        <v>39</v>
      </c>
      <c r="J49" s="6">
        <f>D49/C49*100</f>
        <v>26.938775510204081</v>
      </c>
      <c r="K49" s="5">
        <v>51</v>
      </c>
      <c r="L49" s="5">
        <v>5</v>
      </c>
      <c r="M49" s="8">
        <f>D49/E49*100</f>
        <v>2.5546738920069672</v>
      </c>
      <c r="N49" s="7">
        <v>51</v>
      </c>
      <c r="O49" s="7">
        <v>5</v>
      </c>
      <c r="P49" s="18">
        <f>F49/E49*100</f>
        <v>0.91929552932068903</v>
      </c>
      <c r="Q49" s="19">
        <v>47</v>
      </c>
      <c r="R49" s="19">
        <v>9</v>
      </c>
      <c r="S49" s="20">
        <f>F49/D49*100</f>
        <v>35.984848484848484</v>
      </c>
      <c r="T49" s="21">
        <v>37</v>
      </c>
      <c r="U49" s="21">
        <v>19</v>
      </c>
      <c r="V49" s="22">
        <v>0</v>
      </c>
      <c r="W49" s="22">
        <v>0</v>
      </c>
      <c r="X49" s="23" t="s">
        <v>78</v>
      </c>
      <c r="Y49" s="24">
        <f>SUM(I49+L49+O49+R49+U49+W49)</f>
        <v>77</v>
      </c>
      <c r="Z49" s="32">
        <v>49</v>
      </c>
    </row>
    <row r="50" spans="1:26" ht="15.75" x14ac:dyDescent="0.25">
      <c r="A50" s="16">
        <v>48</v>
      </c>
      <c r="B50" s="2" t="s">
        <v>1</v>
      </c>
      <c r="C50" s="1">
        <v>69811</v>
      </c>
      <c r="D50" s="1">
        <v>25327</v>
      </c>
      <c r="E50" s="1">
        <v>1053278</v>
      </c>
      <c r="F50" s="17">
        <v>11452</v>
      </c>
      <c r="G50" s="4">
        <f>C50/E50*100</f>
        <v>6.6279747606994537</v>
      </c>
      <c r="H50" s="3">
        <v>36</v>
      </c>
      <c r="I50" s="3">
        <v>20</v>
      </c>
      <c r="J50" s="6">
        <f>D50/C50*100</f>
        <v>36.279382905272804</v>
      </c>
      <c r="K50" s="5">
        <v>49</v>
      </c>
      <c r="L50" s="5">
        <v>7</v>
      </c>
      <c r="M50" s="8">
        <f>D50/E50*100</f>
        <v>2.4045883422989944</v>
      </c>
      <c r="N50" s="7">
        <v>49</v>
      </c>
      <c r="O50" s="7">
        <v>7</v>
      </c>
      <c r="P50" s="18">
        <f>F50/E50*100</f>
        <v>1.0872723060768383</v>
      </c>
      <c r="Q50" s="19">
        <v>45</v>
      </c>
      <c r="R50" s="19">
        <v>11</v>
      </c>
      <c r="S50" s="20">
        <f>F50/D50*100</f>
        <v>45.216567299719671</v>
      </c>
      <c r="T50" s="21">
        <v>27</v>
      </c>
      <c r="U50" s="21">
        <v>29</v>
      </c>
      <c r="V50" s="22">
        <v>0</v>
      </c>
      <c r="W50" s="22">
        <v>0</v>
      </c>
      <c r="X50" s="23" t="s">
        <v>78</v>
      </c>
      <c r="Y50" s="24">
        <f>SUM(I50+L50+O50+R50+U50+W50)</f>
        <v>74</v>
      </c>
      <c r="Z50" s="32">
        <v>38</v>
      </c>
    </row>
    <row r="51" spans="1:26" ht="15.75" x14ac:dyDescent="0.25">
      <c r="A51" s="16">
        <v>49</v>
      </c>
      <c r="B51" s="2" t="s">
        <v>38</v>
      </c>
      <c r="C51" s="1">
        <v>4128</v>
      </c>
      <c r="D51" s="1">
        <v>534</v>
      </c>
      <c r="E51" s="1">
        <v>79982</v>
      </c>
      <c r="F51" s="17">
        <v>406</v>
      </c>
      <c r="G51" s="4">
        <f>C51/E51*100</f>
        <v>5.1611612612837883</v>
      </c>
      <c r="H51" s="3">
        <v>47</v>
      </c>
      <c r="I51" s="3">
        <v>9</v>
      </c>
      <c r="J51" s="6">
        <f>D51/C51*100</f>
        <v>12.936046511627907</v>
      </c>
      <c r="K51" s="5">
        <v>55</v>
      </c>
      <c r="L51" s="5">
        <v>1</v>
      </c>
      <c r="M51" s="8">
        <f>D51/E51*100</f>
        <v>0.66765022129979246</v>
      </c>
      <c r="N51" s="7">
        <v>55</v>
      </c>
      <c r="O51" s="7">
        <v>1</v>
      </c>
      <c r="P51" s="18">
        <f>F51/E51*100</f>
        <v>0.50761421319796951</v>
      </c>
      <c r="Q51" s="19">
        <v>53</v>
      </c>
      <c r="R51" s="19">
        <v>3</v>
      </c>
      <c r="S51" s="20">
        <f>F51/D51*100</f>
        <v>76.029962546816478</v>
      </c>
      <c r="T51" s="21">
        <v>5</v>
      </c>
      <c r="U51" s="21">
        <v>51</v>
      </c>
      <c r="V51" s="22">
        <v>0</v>
      </c>
      <c r="W51" s="22">
        <v>0</v>
      </c>
      <c r="X51" s="23" t="s">
        <v>78</v>
      </c>
      <c r="Y51" s="24">
        <f>SUM(I51+L51+O51+R51+U51+W51)</f>
        <v>65</v>
      </c>
      <c r="Z51" s="32">
        <v>51</v>
      </c>
    </row>
    <row r="52" spans="1:26" ht="15.75" x14ac:dyDescent="0.25">
      <c r="A52" s="16">
        <v>50</v>
      </c>
      <c r="B52" s="2" t="s">
        <v>32</v>
      </c>
      <c r="C52" s="1">
        <v>1387</v>
      </c>
      <c r="D52" s="1">
        <v>817</v>
      </c>
      <c r="E52" s="1">
        <v>31237</v>
      </c>
      <c r="F52" s="17">
        <v>157</v>
      </c>
      <c r="G52" s="4">
        <f>C52/E52*100</f>
        <v>4.4402471428114101</v>
      </c>
      <c r="H52" s="3">
        <v>52</v>
      </c>
      <c r="I52" s="3">
        <v>4</v>
      </c>
      <c r="J52" s="6">
        <f>D52/C52*100</f>
        <v>58.904109589041099</v>
      </c>
      <c r="K52" s="5">
        <v>29</v>
      </c>
      <c r="L52" s="5">
        <v>27</v>
      </c>
      <c r="M52" s="8">
        <f>D52/E52*100</f>
        <v>2.6154880430258984</v>
      </c>
      <c r="N52" s="7">
        <v>29</v>
      </c>
      <c r="O52" s="7">
        <v>27</v>
      </c>
      <c r="P52" s="18">
        <f>F52/E52*100</f>
        <v>0.50260908537951787</v>
      </c>
      <c r="Q52" s="19">
        <v>54</v>
      </c>
      <c r="R52" s="19">
        <v>2</v>
      </c>
      <c r="S52" s="20">
        <f>F52/D52*100</f>
        <v>19.216646266829866</v>
      </c>
      <c r="T52" s="21">
        <v>54</v>
      </c>
      <c r="U52" s="21">
        <v>2</v>
      </c>
      <c r="V52" s="22">
        <v>0</v>
      </c>
      <c r="W52" s="22">
        <v>0</v>
      </c>
      <c r="X52" s="23" t="s">
        <v>78</v>
      </c>
      <c r="Y52" s="24">
        <f>SUM(I52+L52+O52+R52+U52+W52)</f>
        <v>62</v>
      </c>
      <c r="Z52" s="32">
        <v>55</v>
      </c>
    </row>
    <row r="53" spans="1:26" ht="15.75" x14ac:dyDescent="0.25">
      <c r="A53" s="16">
        <v>51</v>
      </c>
      <c r="B53" s="2" t="s">
        <v>45</v>
      </c>
      <c r="C53" s="1">
        <v>758</v>
      </c>
      <c r="D53" s="1">
        <v>251</v>
      </c>
      <c r="E53" s="1">
        <v>20756</v>
      </c>
      <c r="F53" s="17">
        <v>138</v>
      </c>
      <c r="G53" s="4">
        <f>C53/E53*100</f>
        <v>3.6519560608980539</v>
      </c>
      <c r="H53" s="3">
        <v>54</v>
      </c>
      <c r="I53" s="3">
        <v>2</v>
      </c>
      <c r="J53" s="6">
        <f>D53/C53*100</f>
        <v>33.113456464379951</v>
      </c>
      <c r="K53" s="5">
        <v>50</v>
      </c>
      <c r="L53" s="5">
        <v>6</v>
      </c>
      <c r="M53" s="8">
        <f>D53/E53*100</f>
        <v>1.2092888803237618</v>
      </c>
      <c r="N53" s="7">
        <v>50</v>
      </c>
      <c r="O53" s="7">
        <v>6</v>
      </c>
      <c r="P53" s="18">
        <f>F53/E53*100</f>
        <v>0.66486798997880137</v>
      </c>
      <c r="Q53" s="19">
        <v>51</v>
      </c>
      <c r="R53" s="19">
        <v>5</v>
      </c>
      <c r="S53" s="20">
        <f>F53/D53*100</f>
        <v>54.980079681274894</v>
      </c>
      <c r="T53" s="21">
        <v>15</v>
      </c>
      <c r="U53" s="21">
        <v>41</v>
      </c>
      <c r="V53" s="22">
        <v>0</v>
      </c>
      <c r="W53" s="22">
        <v>0</v>
      </c>
      <c r="X53" s="23" t="s">
        <v>78</v>
      </c>
      <c r="Y53" s="24">
        <f>SUM(I53+L53+O53+R53+U53+W53)</f>
        <v>60</v>
      </c>
      <c r="Z53" s="32">
        <v>52</v>
      </c>
    </row>
    <row r="54" spans="1:26" ht="15.75" x14ac:dyDescent="0.25">
      <c r="A54" s="16">
        <v>52</v>
      </c>
      <c r="B54" s="2" t="s">
        <v>28</v>
      </c>
      <c r="C54" s="1">
        <v>836</v>
      </c>
      <c r="D54" s="1">
        <v>457</v>
      </c>
      <c r="E54" s="1">
        <v>22101</v>
      </c>
      <c r="F54" s="17">
        <v>121</v>
      </c>
      <c r="G54" s="4">
        <f>C54/E54*100</f>
        <v>3.7826342699425366</v>
      </c>
      <c r="H54" s="3">
        <v>53</v>
      </c>
      <c r="I54" s="3">
        <v>3</v>
      </c>
      <c r="J54" s="6">
        <f>D54/C54*100</f>
        <v>54.665071770334926</v>
      </c>
      <c r="K54" s="5">
        <v>34</v>
      </c>
      <c r="L54" s="5">
        <v>22</v>
      </c>
      <c r="M54" s="8">
        <f>D54/E54*100</f>
        <v>2.067779738473372</v>
      </c>
      <c r="N54" s="7">
        <v>34</v>
      </c>
      <c r="O54" s="7">
        <v>22</v>
      </c>
      <c r="P54" s="18">
        <f>F54/E54*100</f>
        <v>0.54748653907063027</v>
      </c>
      <c r="Q54" s="19">
        <v>52</v>
      </c>
      <c r="R54" s="19">
        <v>4</v>
      </c>
      <c r="S54" s="20">
        <f>F54/D54*100</f>
        <v>26.477024070021884</v>
      </c>
      <c r="T54" s="21">
        <v>49</v>
      </c>
      <c r="U54" s="21">
        <v>7</v>
      </c>
      <c r="V54" s="22">
        <v>0</v>
      </c>
      <c r="W54" s="22">
        <v>0</v>
      </c>
      <c r="X54" s="23" t="s">
        <v>78</v>
      </c>
      <c r="Y54" s="24">
        <f>SUM(I54+L54+O54+R54+U54+W54)</f>
        <v>58</v>
      </c>
      <c r="Z54" s="32">
        <v>54</v>
      </c>
    </row>
    <row r="55" spans="1:26" ht="15.75" x14ac:dyDescent="0.25">
      <c r="A55" s="16">
        <v>53</v>
      </c>
      <c r="B55" s="2" t="s">
        <v>12</v>
      </c>
      <c r="C55" s="1">
        <v>12950</v>
      </c>
      <c r="D55" s="1">
        <v>4912</v>
      </c>
      <c r="E55" s="1">
        <v>218169</v>
      </c>
      <c r="F55" s="17">
        <v>1658</v>
      </c>
      <c r="G55" s="4">
        <f>C55/E55*100</f>
        <v>5.9357653928834981</v>
      </c>
      <c r="H55" s="3">
        <v>42</v>
      </c>
      <c r="I55" s="3">
        <v>14</v>
      </c>
      <c r="J55" s="6">
        <f>D55/C55*100</f>
        <v>37.930501930501933</v>
      </c>
      <c r="K55" s="5">
        <v>47</v>
      </c>
      <c r="L55" s="5">
        <v>9</v>
      </c>
      <c r="M55" s="8">
        <f>D55/E55*100</f>
        <v>2.2514656069377406</v>
      </c>
      <c r="N55" s="7">
        <v>47</v>
      </c>
      <c r="O55" s="7">
        <v>9</v>
      </c>
      <c r="P55" s="18">
        <f>F55/E55*100</f>
        <v>0.75996131439388726</v>
      </c>
      <c r="Q55" s="19">
        <v>49</v>
      </c>
      <c r="R55" s="19">
        <v>7</v>
      </c>
      <c r="S55" s="20">
        <f>F55/D55*100</f>
        <v>33.754071661237781</v>
      </c>
      <c r="T55" s="21">
        <v>40</v>
      </c>
      <c r="U55" s="21">
        <v>16</v>
      </c>
      <c r="V55" s="22">
        <v>0</v>
      </c>
      <c r="W55" s="22">
        <v>0</v>
      </c>
      <c r="X55" s="23" t="s">
        <v>78</v>
      </c>
      <c r="Y55" s="24">
        <f>SUM(I55+L55+O55+R55+U55+W55)</f>
        <v>55</v>
      </c>
      <c r="Z55" s="32">
        <v>47</v>
      </c>
    </row>
    <row r="56" spans="1:26" ht="15.75" x14ac:dyDescent="0.25">
      <c r="A56" s="16">
        <v>54</v>
      </c>
      <c r="B56" s="2" t="s">
        <v>13</v>
      </c>
      <c r="C56" s="1">
        <v>2600</v>
      </c>
      <c r="D56" s="1">
        <v>688</v>
      </c>
      <c r="E56" s="1">
        <v>89922</v>
      </c>
      <c r="F56" s="17">
        <v>397</v>
      </c>
      <c r="G56" s="4">
        <f>C56/E56*100</f>
        <v>2.8913947643513267</v>
      </c>
      <c r="H56" s="3">
        <v>55</v>
      </c>
      <c r="I56" s="3">
        <v>1</v>
      </c>
      <c r="J56" s="6">
        <f>D56/C56*100</f>
        <v>26.461538461538463</v>
      </c>
      <c r="K56" s="5">
        <v>53</v>
      </c>
      <c r="L56" s="5">
        <v>3</v>
      </c>
      <c r="M56" s="8">
        <f>D56/E56*100</f>
        <v>0.76510753764373574</v>
      </c>
      <c r="N56" s="7">
        <v>53</v>
      </c>
      <c r="O56" s="7">
        <v>3</v>
      </c>
      <c r="P56" s="18">
        <f>F56/E56*100</f>
        <v>0.44149373901826033</v>
      </c>
      <c r="Q56" s="19">
        <v>55</v>
      </c>
      <c r="R56" s="19">
        <v>1</v>
      </c>
      <c r="S56" s="20">
        <f>F56/D56*100</f>
        <v>57.703488372093027</v>
      </c>
      <c r="T56" s="21">
        <v>11</v>
      </c>
      <c r="U56" s="21">
        <v>45</v>
      </c>
      <c r="V56" s="22">
        <v>0</v>
      </c>
      <c r="W56" s="22">
        <v>0</v>
      </c>
      <c r="X56" s="23" t="s">
        <v>78</v>
      </c>
      <c r="Y56" s="24">
        <f>SUM(I56+L56+O56+R56+U56+W56)</f>
        <v>53</v>
      </c>
      <c r="Z56" s="32">
        <v>53</v>
      </c>
    </row>
    <row r="57" spans="1:26" ht="15.75" x14ac:dyDescent="0.25">
      <c r="A57" s="16">
        <v>55</v>
      </c>
      <c r="B57" s="2" t="s">
        <v>11</v>
      </c>
      <c r="C57" s="1">
        <v>10907</v>
      </c>
      <c r="D57" s="1">
        <v>5544</v>
      </c>
      <c r="E57" s="1">
        <v>231656</v>
      </c>
      <c r="F57" s="17">
        <v>1554</v>
      </c>
      <c r="G57" s="4">
        <f>C57/E57*100</f>
        <v>4.7082743378112371</v>
      </c>
      <c r="H57" s="3">
        <v>50</v>
      </c>
      <c r="I57" s="3">
        <v>6</v>
      </c>
      <c r="J57" s="6">
        <f>D57/C57*100</f>
        <v>50.829742367287068</v>
      </c>
      <c r="K57" s="5">
        <v>41</v>
      </c>
      <c r="L57" s="5">
        <v>15</v>
      </c>
      <c r="M57" s="8">
        <f>D57/E57*100</f>
        <v>2.3932037158545429</v>
      </c>
      <c r="N57" s="7">
        <v>41</v>
      </c>
      <c r="O57" s="7">
        <v>15</v>
      </c>
      <c r="P57" s="18">
        <f>F57/E57*100</f>
        <v>0.67082225368650072</v>
      </c>
      <c r="Q57" s="19">
        <v>50</v>
      </c>
      <c r="R57" s="19">
        <v>6</v>
      </c>
      <c r="S57" s="20">
        <f>F57/D57*100</f>
        <v>28.030303030303028</v>
      </c>
      <c r="T57" s="21">
        <v>47</v>
      </c>
      <c r="U57" s="21">
        <v>9</v>
      </c>
      <c r="V57" s="22">
        <v>0</v>
      </c>
      <c r="W57" s="22">
        <v>0</v>
      </c>
      <c r="X57" s="23" t="s">
        <v>78</v>
      </c>
      <c r="Y57" s="24">
        <f>SUM(I57+L57+O57+R57+U57+W57)</f>
        <v>51</v>
      </c>
      <c r="Z57" s="32">
        <v>48</v>
      </c>
    </row>
  </sheetData>
  <sortState ref="A2:Z57">
    <sortCondition descending="1" ref="Y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3" sqref="A13"/>
    </sheetView>
  </sheetViews>
  <sheetFormatPr defaultRowHeight="15" x14ac:dyDescent="0.25"/>
  <cols>
    <col min="1" max="1" width="182" customWidth="1"/>
  </cols>
  <sheetData>
    <row r="1" spans="1:1" ht="31.5" x14ac:dyDescent="0.25">
      <c r="A1" s="10" t="s">
        <v>65</v>
      </c>
    </row>
    <row r="2" spans="1:1" ht="31.5" x14ac:dyDescent="0.25">
      <c r="A2" s="10" t="s">
        <v>66</v>
      </c>
    </row>
    <row r="3" spans="1:1" ht="31.5" x14ac:dyDescent="0.25">
      <c r="A3" s="10" t="s">
        <v>67</v>
      </c>
    </row>
    <row r="4" spans="1:1" ht="31.5" x14ac:dyDescent="0.25">
      <c r="A4" s="10" t="s">
        <v>68</v>
      </c>
    </row>
    <row r="5" spans="1:1" ht="31.5" x14ac:dyDescent="0.25">
      <c r="A5" s="10" t="s">
        <v>69</v>
      </c>
    </row>
    <row r="6" spans="1:1" ht="31.5" x14ac:dyDescent="0.25">
      <c r="A6" s="10" t="s">
        <v>70</v>
      </c>
    </row>
    <row r="7" spans="1:1" ht="15.75" x14ac:dyDescent="0.25">
      <c r="A7" s="10" t="s">
        <v>71</v>
      </c>
    </row>
    <row r="8" spans="1:1" ht="31.5" x14ac:dyDescent="0.25">
      <c r="A8" s="10" t="s">
        <v>72</v>
      </c>
    </row>
    <row r="9" spans="1:1" ht="31.5" x14ac:dyDescent="0.25">
      <c r="A9" s="10" t="s">
        <v>73</v>
      </c>
    </row>
    <row r="10" spans="1:1" ht="63" x14ac:dyDescent="0.25">
      <c r="A10" s="1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4:G58"/>
  <sheetViews>
    <sheetView workbookViewId="0">
      <selection activeCell="G4" sqref="G4:G13"/>
    </sheetView>
  </sheetViews>
  <sheetFormatPr defaultRowHeight="15" x14ac:dyDescent="0.25"/>
  <cols>
    <col min="6" max="6" width="23.28515625" customWidth="1"/>
  </cols>
  <sheetData>
    <row r="4" spans="5:7" x14ac:dyDescent="0.25">
      <c r="E4">
        <v>1</v>
      </c>
      <c r="F4" s="25" t="s">
        <v>38</v>
      </c>
      <c r="G4" s="26">
        <v>10.696517412935323</v>
      </c>
    </row>
    <row r="5" spans="5:7" x14ac:dyDescent="0.25">
      <c r="E5">
        <v>2</v>
      </c>
      <c r="F5" s="25" t="s">
        <v>7</v>
      </c>
      <c r="G5" s="26">
        <v>17.065868263473057</v>
      </c>
    </row>
    <row r="6" spans="5:7" x14ac:dyDescent="0.25">
      <c r="E6">
        <v>3</v>
      </c>
      <c r="F6" s="25" t="s">
        <v>20</v>
      </c>
      <c r="G6" s="26">
        <v>20.586797066014668</v>
      </c>
    </row>
    <row r="7" spans="5:7" x14ac:dyDescent="0.25">
      <c r="E7">
        <v>4</v>
      </c>
      <c r="F7" s="25" t="s">
        <v>13</v>
      </c>
      <c r="G7" s="26">
        <v>27.977161500815662</v>
      </c>
    </row>
    <row r="8" spans="5:7" x14ac:dyDescent="0.25">
      <c r="E8">
        <v>5</v>
      </c>
      <c r="F8" s="25" t="s">
        <v>45</v>
      </c>
      <c r="G8" s="26">
        <v>28.726287262872631</v>
      </c>
    </row>
    <row r="9" spans="5:7" x14ac:dyDescent="0.25">
      <c r="E9">
        <v>6</v>
      </c>
      <c r="F9" s="25" t="s">
        <v>25</v>
      </c>
      <c r="G9" s="26">
        <v>33.042789223454832</v>
      </c>
    </row>
    <row r="10" spans="5:7" x14ac:dyDescent="0.25">
      <c r="E10">
        <v>7</v>
      </c>
      <c r="F10" s="25" t="s">
        <v>1</v>
      </c>
      <c r="G10" s="26">
        <v>35.566682914580291</v>
      </c>
    </row>
    <row r="11" spans="5:7" x14ac:dyDescent="0.25">
      <c r="E11">
        <v>8</v>
      </c>
      <c r="F11" s="25" t="s">
        <v>12</v>
      </c>
      <c r="G11" s="26">
        <v>36.045135327073311</v>
      </c>
    </row>
    <row r="12" spans="5:7" x14ac:dyDescent="0.25">
      <c r="E12">
        <v>9</v>
      </c>
      <c r="F12" s="25" t="s">
        <v>48</v>
      </c>
      <c r="G12" s="26">
        <v>37.275064267352185</v>
      </c>
    </row>
    <row r="13" spans="5:7" x14ac:dyDescent="0.25">
      <c r="E13">
        <v>10</v>
      </c>
      <c r="F13" s="25" t="s">
        <v>32</v>
      </c>
      <c r="G13" s="26">
        <v>37.886597938144327</v>
      </c>
    </row>
    <row r="14" spans="5:7" x14ac:dyDescent="0.25">
      <c r="E14">
        <v>11</v>
      </c>
      <c r="F14" s="25" t="s">
        <v>8</v>
      </c>
      <c r="G14" s="26">
        <v>39.104146100691018</v>
      </c>
    </row>
    <row r="15" spans="5:7" x14ac:dyDescent="0.25">
      <c r="E15">
        <v>12</v>
      </c>
      <c r="F15" s="25" t="s">
        <v>34</v>
      </c>
      <c r="G15" s="26">
        <v>44.881450488145049</v>
      </c>
    </row>
    <row r="16" spans="5:7" x14ac:dyDescent="0.25">
      <c r="E16">
        <v>13</v>
      </c>
      <c r="F16" s="25" t="s">
        <v>42</v>
      </c>
      <c r="G16" s="26">
        <v>44.979176307265156</v>
      </c>
    </row>
    <row r="17" spans="5:7" x14ac:dyDescent="0.25">
      <c r="E17">
        <v>14</v>
      </c>
      <c r="F17" s="25" t="s">
        <v>14</v>
      </c>
      <c r="G17" s="26">
        <v>46.680915262760877</v>
      </c>
    </row>
    <row r="18" spans="5:7" x14ac:dyDescent="0.25">
      <c r="E18">
        <v>15</v>
      </c>
      <c r="F18" s="25" t="s">
        <v>24</v>
      </c>
      <c r="G18" s="26">
        <v>49.111531190926279</v>
      </c>
    </row>
    <row r="19" spans="5:7" x14ac:dyDescent="0.25">
      <c r="E19">
        <v>16</v>
      </c>
      <c r="F19" s="25" t="s">
        <v>51</v>
      </c>
      <c r="G19" s="26">
        <v>50.922509225092249</v>
      </c>
    </row>
    <row r="20" spans="5:7" x14ac:dyDescent="0.25">
      <c r="E20">
        <v>17</v>
      </c>
      <c r="F20" s="25" t="s">
        <v>46</v>
      </c>
      <c r="G20" s="26">
        <v>52.987132352941181</v>
      </c>
    </row>
    <row r="21" spans="5:7" x14ac:dyDescent="0.25">
      <c r="E21">
        <v>18</v>
      </c>
      <c r="F21" s="25" t="s">
        <v>26</v>
      </c>
      <c r="G21" s="26">
        <v>53.455602773428765</v>
      </c>
    </row>
    <row r="22" spans="5:7" x14ac:dyDescent="0.25">
      <c r="E22">
        <v>19</v>
      </c>
      <c r="F22" s="25" t="s">
        <v>33</v>
      </c>
      <c r="G22" s="26">
        <v>56.053384175405149</v>
      </c>
    </row>
    <row r="23" spans="5:7" x14ac:dyDescent="0.25">
      <c r="E23">
        <v>20</v>
      </c>
      <c r="F23" s="25" t="s">
        <v>10</v>
      </c>
      <c r="G23" s="26">
        <v>56.096557399533673</v>
      </c>
    </row>
    <row r="24" spans="5:7" x14ac:dyDescent="0.25">
      <c r="E24">
        <v>21</v>
      </c>
      <c r="F24" s="25" t="s">
        <v>4</v>
      </c>
      <c r="G24" s="26">
        <v>56.481888035126239</v>
      </c>
    </row>
    <row r="25" spans="5:7" x14ac:dyDescent="0.25">
      <c r="E25">
        <v>22</v>
      </c>
      <c r="F25" s="25" t="s">
        <v>19</v>
      </c>
      <c r="G25" s="26">
        <v>57.101024890190331</v>
      </c>
    </row>
    <row r="26" spans="5:7" x14ac:dyDescent="0.25">
      <c r="E26">
        <v>23</v>
      </c>
      <c r="F26" s="25" t="s">
        <v>28</v>
      </c>
      <c r="G26" s="26">
        <v>57.1608040201005</v>
      </c>
    </row>
    <row r="27" spans="5:7" x14ac:dyDescent="0.25">
      <c r="E27">
        <v>24</v>
      </c>
      <c r="F27" s="25" t="s">
        <v>43</v>
      </c>
      <c r="G27" s="26">
        <v>58.180484225972116</v>
      </c>
    </row>
    <row r="28" spans="5:7" x14ac:dyDescent="0.25">
      <c r="E28">
        <v>25</v>
      </c>
      <c r="F28" s="25" t="s">
        <v>23</v>
      </c>
      <c r="G28" s="26">
        <v>58.417169684775317</v>
      </c>
    </row>
    <row r="29" spans="5:7" x14ac:dyDescent="0.25">
      <c r="E29">
        <v>26</v>
      </c>
      <c r="F29" s="25" t="s">
        <v>52</v>
      </c>
      <c r="G29" s="26">
        <v>59.261133603238868</v>
      </c>
    </row>
    <row r="30" spans="5:7" x14ac:dyDescent="0.25">
      <c r="E30">
        <v>27</v>
      </c>
      <c r="F30" s="25" t="s">
        <v>37</v>
      </c>
      <c r="G30" s="26">
        <v>59.448356807511736</v>
      </c>
    </row>
    <row r="31" spans="5:7" x14ac:dyDescent="0.25">
      <c r="E31">
        <v>28</v>
      </c>
      <c r="F31" s="25" t="s">
        <v>21</v>
      </c>
      <c r="G31" s="26">
        <v>60.796645702306087</v>
      </c>
    </row>
    <row r="32" spans="5:7" x14ac:dyDescent="0.25">
      <c r="E32">
        <v>29</v>
      </c>
      <c r="F32" s="25" t="s">
        <v>22</v>
      </c>
      <c r="G32" s="26">
        <v>61.413748378728926</v>
      </c>
    </row>
    <row r="33" spans="5:7" x14ac:dyDescent="0.25">
      <c r="E33">
        <v>30</v>
      </c>
      <c r="F33" s="25" t="s">
        <v>55</v>
      </c>
      <c r="G33" s="26">
        <v>61.51347840207859</v>
      </c>
    </row>
    <row r="34" spans="5:7" x14ac:dyDescent="0.25">
      <c r="E34">
        <v>31</v>
      </c>
      <c r="F34" s="25" t="s">
        <v>30</v>
      </c>
      <c r="G34" s="26">
        <v>63.04392658280058</v>
      </c>
    </row>
    <row r="35" spans="5:7" x14ac:dyDescent="0.25">
      <c r="E35">
        <v>32</v>
      </c>
      <c r="F35" s="25" t="s">
        <v>49</v>
      </c>
      <c r="G35" s="26">
        <v>64.330413016270342</v>
      </c>
    </row>
    <row r="36" spans="5:7" x14ac:dyDescent="0.25">
      <c r="E36">
        <v>33</v>
      </c>
      <c r="F36" s="25" t="s">
        <v>3</v>
      </c>
      <c r="G36" s="26">
        <v>64.539446509706735</v>
      </c>
    </row>
    <row r="37" spans="5:7" x14ac:dyDescent="0.25">
      <c r="E37">
        <v>34</v>
      </c>
      <c r="F37" s="25" t="s">
        <v>9</v>
      </c>
      <c r="G37" s="26">
        <v>65.466154227622127</v>
      </c>
    </row>
    <row r="38" spans="5:7" x14ac:dyDescent="0.25">
      <c r="E38">
        <v>35</v>
      </c>
      <c r="F38" s="25" t="s">
        <v>6</v>
      </c>
      <c r="G38" s="26">
        <v>66.231427285006745</v>
      </c>
    </row>
    <row r="39" spans="5:7" x14ac:dyDescent="0.25">
      <c r="E39">
        <v>36</v>
      </c>
      <c r="F39" s="25" t="s">
        <v>54</v>
      </c>
      <c r="G39" s="26">
        <v>66.652613827993264</v>
      </c>
    </row>
    <row r="40" spans="5:7" x14ac:dyDescent="0.25">
      <c r="E40">
        <v>37</v>
      </c>
      <c r="F40" s="25" t="s">
        <v>2</v>
      </c>
      <c r="G40" s="26">
        <v>66.884024219841649</v>
      </c>
    </row>
    <row r="41" spans="5:7" x14ac:dyDescent="0.25">
      <c r="E41">
        <v>38</v>
      </c>
      <c r="F41" s="25" t="s">
        <v>11</v>
      </c>
      <c r="G41" s="26">
        <v>69.037603569152324</v>
      </c>
    </row>
    <row r="42" spans="5:7" x14ac:dyDescent="0.25">
      <c r="E42">
        <v>39</v>
      </c>
      <c r="F42" s="25" t="s">
        <v>35</v>
      </c>
      <c r="G42" s="26">
        <v>75.77720207253887</v>
      </c>
    </row>
    <row r="43" spans="5:7" x14ac:dyDescent="0.25">
      <c r="E43">
        <v>40</v>
      </c>
      <c r="F43" s="25" t="s">
        <v>36</v>
      </c>
      <c r="G43" s="26">
        <v>82.61904761904762</v>
      </c>
    </row>
    <row r="44" spans="5:7" x14ac:dyDescent="0.25">
      <c r="E44">
        <v>41</v>
      </c>
      <c r="F44" s="25" t="s">
        <v>15</v>
      </c>
      <c r="G44" s="26">
        <v>84.681583476764203</v>
      </c>
    </row>
    <row r="45" spans="5:7" x14ac:dyDescent="0.25">
      <c r="E45">
        <v>42</v>
      </c>
      <c r="F45" s="25" t="s">
        <v>27</v>
      </c>
      <c r="G45" s="26">
        <v>86.827661909989018</v>
      </c>
    </row>
    <row r="46" spans="5:7" x14ac:dyDescent="0.25">
      <c r="E46">
        <v>43</v>
      </c>
      <c r="F46" s="25" t="s">
        <v>5</v>
      </c>
      <c r="G46" s="26">
        <v>86.885245901639337</v>
      </c>
    </row>
    <row r="47" spans="5:7" x14ac:dyDescent="0.25">
      <c r="E47">
        <v>44</v>
      </c>
      <c r="F47" s="25" t="s">
        <v>39</v>
      </c>
      <c r="G47" s="26">
        <v>88.312912346842595</v>
      </c>
    </row>
    <row r="48" spans="5:7" x14ac:dyDescent="0.25">
      <c r="E48">
        <v>45</v>
      </c>
      <c r="F48" s="25" t="s">
        <v>47</v>
      </c>
      <c r="G48" s="26">
        <v>88.451168364289984</v>
      </c>
    </row>
    <row r="49" spans="5:7" x14ac:dyDescent="0.25">
      <c r="E49">
        <v>46</v>
      </c>
      <c r="F49" s="25" t="s">
        <v>18</v>
      </c>
      <c r="G49" s="26">
        <v>88.613861386138609</v>
      </c>
    </row>
    <row r="50" spans="5:7" x14ac:dyDescent="0.25">
      <c r="E50">
        <v>47</v>
      </c>
      <c r="F50" s="25" t="s">
        <v>53</v>
      </c>
      <c r="G50" s="26">
        <v>89.851358277806241</v>
      </c>
    </row>
    <row r="51" spans="5:7" x14ac:dyDescent="0.25">
      <c r="E51">
        <v>48</v>
      </c>
      <c r="F51" s="25" t="s">
        <v>40</v>
      </c>
      <c r="G51" s="26">
        <v>90.5515303859234</v>
      </c>
    </row>
    <row r="52" spans="5:7" x14ac:dyDescent="0.25">
      <c r="E52">
        <v>49</v>
      </c>
      <c r="F52" s="25" t="s">
        <v>50</v>
      </c>
      <c r="G52" s="26">
        <v>96.385977593061085</v>
      </c>
    </row>
    <row r="53" spans="5:7" x14ac:dyDescent="0.25">
      <c r="E53">
        <v>50</v>
      </c>
      <c r="F53" s="25" t="s">
        <v>44</v>
      </c>
      <c r="G53" s="26">
        <v>97.206439393939391</v>
      </c>
    </row>
    <row r="54" spans="5:7" x14ac:dyDescent="0.25">
      <c r="E54">
        <v>51</v>
      </c>
      <c r="F54" s="25" t="s">
        <v>16</v>
      </c>
      <c r="G54" s="26">
        <v>97.6</v>
      </c>
    </row>
    <row r="55" spans="5:7" x14ac:dyDescent="0.25">
      <c r="E55">
        <v>52</v>
      </c>
      <c r="F55" s="25" t="s">
        <v>17</v>
      </c>
      <c r="G55" s="26">
        <v>98</v>
      </c>
    </row>
    <row r="56" spans="5:7" x14ac:dyDescent="0.25">
      <c r="E56">
        <v>53</v>
      </c>
      <c r="F56" s="25" t="s">
        <v>41</v>
      </c>
      <c r="G56" s="26">
        <v>98.11</v>
      </c>
    </row>
    <row r="57" spans="5:7" x14ac:dyDescent="0.25">
      <c r="E57">
        <v>54</v>
      </c>
      <c r="F57" s="25" t="s">
        <v>31</v>
      </c>
      <c r="G57" s="26">
        <v>98.31</v>
      </c>
    </row>
    <row r="58" spans="5:7" x14ac:dyDescent="0.25">
      <c r="E58">
        <v>55</v>
      </c>
      <c r="F58" s="25" t="s">
        <v>29</v>
      </c>
      <c r="G58" s="26">
        <v>98.52</v>
      </c>
    </row>
  </sheetData>
  <sortState ref="F4:G58">
    <sortCondition ref="G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2019-07-02T07:07:34Z</dcterms:created>
  <dcterms:modified xsi:type="dcterms:W3CDTF">2019-11-06T12:12:12Z</dcterms:modified>
</cp:coreProperties>
</file>